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5" windowWidth="17235" windowHeight="9285"/>
  </bookViews>
  <sheets>
    <sheet name="coversheet" sheetId="1" r:id="rId1"/>
    <sheet name="program &amp; track" sheetId="2" r:id="rId2"/>
    <sheet name="teaching, subject, grade" sheetId="3" r:id="rId3"/>
    <sheet name="my school" sheetId="6" r:id="rId4"/>
    <sheet name="outcomes" sheetId="7" r:id="rId5"/>
    <sheet name="overall effectiveness" sheetId="8" r:id="rId6"/>
    <sheet name="facebook" sheetId="9" r:id="rId7"/>
    <sheet name="administrators" sheetId="10" r:id="rId8"/>
  </sheets>
  <calcPr calcId="145621"/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0" i="2"/>
  <c r="C11" i="2"/>
  <c r="C12" i="2"/>
  <c r="C13" i="2"/>
  <c r="C14" i="2"/>
  <c r="C15" i="2"/>
  <c r="C16" i="2"/>
  <c r="C17" i="2"/>
  <c r="C18" i="2"/>
  <c r="C10" i="2"/>
  <c r="U41" i="7" l="1"/>
  <c r="V41" i="7" s="1"/>
  <c r="S41" i="7"/>
  <c r="T41" i="7" s="1"/>
  <c r="Q41" i="7"/>
  <c r="R41" i="7" s="1"/>
  <c r="O41" i="7"/>
  <c r="P41" i="7" s="1"/>
  <c r="M41" i="7"/>
  <c r="W41" i="7" s="1"/>
  <c r="U35" i="7"/>
  <c r="V35" i="7" s="1"/>
  <c r="S35" i="7"/>
  <c r="T35" i="7" s="1"/>
  <c r="Q35" i="7"/>
  <c r="R35" i="7" s="1"/>
  <c r="O35" i="7"/>
  <c r="P35" i="7" s="1"/>
  <c r="M35" i="7"/>
  <c r="W35" i="7" s="1"/>
  <c r="U28" i="7"/>
  <c r="V28" i="7" s="1"/>
  <c r="S28" i="7"/>
  <c r="T28" i="7" s="1"/>
  <c r="Q28" i="7"/>
  <c r="R28" i="7" s="1"/>
  <c r="O28" i="7"/>
  <c r="P28" i="7" s="1"/>
  <c r="M28" i="7"/>
  <c r="W28" i="7" s="1"/>
  <c r="U21" i="7"/>
  <c r="V21" i="7" s="1"/>
  <c r="S21" i="7"/>
  <c r="T21" i="7" s="1"/>
  <c r="Q21" i="7"/>
  <c r="R21" i="7" s="1"/>
  <c r="O21" i="7"/>
  <c r="P21" i="7" s="1"/>
  <c r="M21" i="7"/>
  <c r="W21" i="7" s="1"/>
  <c r="U14" i="7"/>
  <c r="V14" i="7" s="1"/>
  <c r="S14" i="7"/>
  <c r="T14" i="7" s="1"/>
  <c r="Q14" i="7"/>
  <c r="R14" i="7" s="1"/>
  <c r="O14" i="7"/>
  <c r="P14" i="7" s="1"/>
  <c r="M14" i="7"/>
  <c r="W14" i="7" s="1"/>
  <c r="U9" i="7"/>
  <c r="V9" i="7" s="1"/>
  <c r="S9" i="7"/>
  <c r="T9" i="7" s="1"/>
  <c r="Q9" i="7"/>
  <c r="R9" i="7" s="1"/>
  <c r="O9" i="7"/>
  <c r="P9" i="7" s="1"/>
  <c r="M9" i="7"/>
  <c r="W9" i="7" s="1"/>
  <c r="J41" i="7"/>
  <c r="K41" i="7" s="1"/>
  <c r="H41" i="7"/>
  <c r="I41" i="7" s="1"/>
  <c r="F41" i="7"/>
  <c r="G41" i="7" s="1"/>
  <c r="D41" i="7"/>
  <c r="E41" i="7" s="1"/>
  <c r="B41" i="7"/>
  <c r="L41" i="7" s="1"/>
  <c r="J35" i="7"/>
  <c r="K35" i="7" s="1"/>
  <c r="H35" i="7"/>
  <c r="I35" i="7" s="1"/>
  <c r="F35" i="7"/>
  <c r="G35" i="7" s="1"/>
  <c r="D35" i="7"/>
  <c r="E35" i="7" s="1"/>
  <c r="B35" i="7"/>
  <c r="L35" i="7" s="1"/>
  <c r="J28" i="7"/>
  <c r="K28" i="7" s="1"/>
  <c r="H28" i="7"/>
  <c r="I28" i="7" s="1"/>
  <c r="F28" i="7"/>
  <c r="G28" i="7" s="1"/>
  <c r="D28" i="7"/>
  <c r="E28" i="7" s="1"/>
  <c r="B28" i="7"/>
  <c r="L28" i="7" s="1"/>
  <c r="J21" i="7"/>
  <c r="K21" i="7" s="1"/>
  <c r="H21" i="7"/>
  <c r="I21" i="7" s="1"/>
  <c r="F21" i="7"/>
  <c r="G21" i="7" s="1"/>
  <c r="D21" i="7"/>
  <c r="E21" i="7" s="1"/>
  <c r="B21" i="7"/>
  <c r="L21" i="7" s="1"/>
  <c r="J14" i="7"/>
  <c r="K14" i="7" s="1"/>
  <c r="H14" i="7"/>
  <c r="I14" i="7" s="1"/>
  <c r="F14" i="7"/>
  <c r="G14" i="7" s="1"/>
  <c r="D14" i="7"/>
  <c r="E14" i="7" s="1"/>
  <c r="B14" i="7"/>
  <c r="L14" i="7" s="1"/>
  <c r="J9" i="7"/>
  <c r="K9" i="7" s="1"/>
  <c r="H9" i="7"/>
  <c r="I9" i="7" s="1"/>
  <c r="F9" i="7"/>
  <c r="G9" i="7" s="1"/>
  <c r="D9" i="7"/>
  <c r="E9" i="7" s="1"/>
  <c r="B9" i="7"/>
  <c r="L9" i="7" s="1"/>
  <c r="C9" i="7" l="1"/>
  <c r="C21" i="7"/>
  <c r="C35" i="7"/>
  <c r="N9" i="7"/>
  <c r="N21" i="7"/>
  <c r="N35" i="7"/>
  <c r="C14" i="7"/>
  <c r="C28" i="7"/>
  <c r="C41" i="7"/>
  <c r="N14" i="7"/>
  <c r="N28" i="7"/>
  <c r="N41" i="7"/>
</calcChain>
</file>

<file path=xl/sharedStrings.xml><?xml version="1.0" encoding="utf-8"?>
<sst xmlns="http://schemas.openxmlformats.org/spreadsheetml/2006/main" count="577" uniqueCount="409">
  <si>
    <t>Spring 2013 Results</t>
  </si>
  <si>
    <t xml:space="preserve">This year, alumni receiving the survey graduated in 2012 and 2008. </t>
  </si>
  <si>
    <t>Graduate Response rates</t>
  </si>
  <si>
    <t>Sent to:</t>
  </si>
  <si>
    <t>Responses:</t>
  </si>
  <si>
    <t xml:space="preserve">Response rate: </t>
  </si>
  <si>
    <t>Administration responses</t>
  </si>
  <si>
    <t>Invited:</t>
  </si>
  <si>
    <t>Response rate:</t>
  </si>
  <si>
    <t>92 directly via email, 5 by mail and directed to electronic survey</t>
  </si>
  <si>
    <t>8 by 1st year alums, 4 by 5th year alums</t>
  </si>
  <si>
    <t>39 1st year alums and 27 5th year alums</t>
  </si>
  <si>
    <t>Total</t>
  </si>
  <si>
    <t>I completed the MA in Education program:</t>
  </si>
  <si>
    <t>N</t>
  </si>
  <si>
    <t>%</t>
  </si>
  <si>
    <t>I completed the following track:</t>
  </si>
  <si>
    <t>curriculum &amp; instruction practitioner: elementary</t>
  </si>
  <si>
    <t>English as a second language, additional endorsement</t>
  </si>
  <si>
    <t>curriculum &amp; instruction practitioner: high</t>
  </si>
  <si>
    <t>English as a second language, initial licensure</t>
  </si>
  <si>
    <t>literacy agent</t>
  </si>
  <si>
    <t>curriculum &amp; instruction practitioner: middle</t>
  </si>
  <si>
    <t>reading specialist, additional endorsement</t>
  </si>
  <si>
    <t>diverse needs strategist: at-risk</t>
  </si>
  <si>
    <t>special education</t>
  </si>
  <si>
    <t>Yes</t>
  </si>
  <si>
    <t>No</t>
  </si>
  <si>
    <t>Are you currently teaching?</t>
  </si>
  <si>
    <t>You indicated that you are not currently teaching.  Please describe your current occupation.</t>
  </si>
  <si>
    <t xml:space="preserve">I wokring as a nurse. </t>
  </si>
  <si>
    <t>full-time mother</t>
  </si>
  <si>
    <t>Due to health reasons.</t>
  </si>
  <si>
    <t>I am currently teaching in the following subject area(s):</t>
  </si>
  <si>
    <t>Art</t>
  </si>
  <si>
    <t>Biology</t>
  </si>
  <si>
    <t>Chemistry</t>
  </si>
  <si>
    <t>Computer Science</t>
  </si>
  <si>
    <t>English</t>
  </si>
  <si>
    <t>English as a Second Language</t>
  </si>
  <si>
    <t>French</t>
  </si>
  <si>
    <t>German</t>
  </si>
  <si>
    <t>Health &amp; Physical Education</t>
  </si>
  <si>
    <t>History &amp; Social Sciences</t>
  </si>
  <si>
    <t>Journalism</t>
  </si>
  <si>
    <t>Mathematics</t>
  </si>
  <si>
    <t>Music</t>
  </si>
  <si>
    <t>Physics</t>
  </si>
  <si>
    <t>Spanish</t>
  </si>
  <si>
    <t>Special Education</t>
  </si>
  <si>
    <t>Theater Arts</t>
  </si>
  <si>
    <t>Reading</t>
  </si>
  <si>
    <t>Gifted Enrichment</t>
  </si>
  <si>
    <t>Elemetary Education</t>
  </si>
  <si>
    <t>elementary</t>
  </si>
  <si>
    <t>Instructional Coach</t>
  </si>
  <si>
    <t>Elementary</t>
  </si>
  <si>
    <t>Gifted Education</t>
  </si>
  <si>
    <t>Literacy- Reading, Word Study, Writing</t>
  </si>
  <si>
    <t>Computers</t>
  </si>
  <si>
    <t>Elementary Ed</t>
  </si>
  <si>
    <t>early ed</t>
  </si>
  <si>
    <t>reading</t>
  </si>
  <si>
    <t>Geology</t>
  </si>
  <si>
    <t>classroom teacher 3rd grade</t>
  </si>
  <si>
    <t>Other</t>
  </si>
  <si>
    <t xml:space="preserve"> I am currently teaching in the following grade level(s):</t>
  </si>
  <si>
    <t>PreKindergarten</t>
  </si>
  <si>
    <t>Kindergarten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</si>
  <si>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</si>
  <si>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</si>
  <si>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</si>
  <si>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</si>
  <si>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</si>
  <si>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</si>
  <si>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</si>
  <si>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</si>
  <si>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</si>
  <si>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</si>
  <si>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</si>
  <si>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</si>
  <si>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I teach in a school that is:</t>
  </si>
  <si>
    <t>My school is:</t>
  </si>
  <si>
    <t>outside Virginia or Pennsylvania</t>
  </si>
  <si>
    <t>in Pennsylvania</t>
  </si>
  <si>
    <t>in Virginia</t>
  </si>
  <si>
    <t>Private</t>
  </si>
  <si>
    <t>Public</t>
  </si>
  <si>
    <t>My school is located:</t>
  </si>
  <si>
    <t>Accredited</t>
  </si>
  <si>
    <t>Not accredited</t>
  </si>
  <si>
    <t>How would you describe the diversity at your school?</t>
  </si>
  <si>
    <t>Primarily white students</t>
  </si>
  <si>
    <t>Not very diverse, but diversity is increasing each year</t>
  </si>
  <si>
    <t>66% free &amp; reduced lunch, about 50% of the school population are ELL learners</t>
  </si>
  <si>
    <t>Fairly diverse</t>
  </si>
  <si>
    <t>Not diverse</t>
  </si>
  <si>
    <t>Not very diverse</t>
  </si>
  <si>
    <t>There is limited diversity at my school, though it increases yearly.</t>
  </si>
  <si>
    <t>Our school population is somewhat diverse with students who are African American, Hispanic, and Asian.</t>
  </si>
  <si>
    <t>Mildly diverse</t>
  </si>
  <si>
    <t>I teach in an urban elementary school, which has a hispanic population of 54%.</t>
  </si>
  <si>
    <t xml:space="preserve">There is a growing population of economically disadvantaged students.  Otherwise, there is not much diversity.  </t>
  </si>
  <si>
    <t>Lancaster City very diverse</t>
  </si>
  <si>
    <t>all deaf Jamaicans</t>
  </si>
  <si>
    <t>about 7% hispanic, african american or asian</t>
  </si>
  <si>
    <t>Limited</t>
  </si>
  <si>
    <t>majority is white, non-Hispanic students</t>
  </si>
  <si>
    <t>90% minority  10% caucasian</t>
  </si>
  <si>
    <t>My school is very diverse. Students and families come a lot of different countries.</t>
  </si>
  <si>
    <t>low diversity</t>
  </si>
  <si>
    <t>none</t>
  </si>
  <si>
    <t>I teach ESL so it is very diverse.</t>
  </si>
  <si>
    <t>The students at the school are mostly Caucasian, though there is a small population of ethnically diverse students.</t>
  </si>
  <si>
    <t xml:space="preserve">very diverse. 60-70% or more at times are non-white students who speak languages other than English. </t>
  </si>
  <si>
    <t xml:space="preserve">Majority caucasian...only 5 students from my homeroom are of different ethnicities. </t>
  </si>
  <si>
    <t>The diversity of our school is 10% Hispanic, 2% African-American, 2% Russian, and the rest are white.</t>
  </si>
  <si>
    <t xml:space="preserve">Average </t>
  </si>
  <si>
    <t>Free/reduced lunch: 50%, minority: 30%, ESL: 1%, Special Education: 14%</t>
  </si>
  <si>
    <t>minimal diversity</t>
  </si>
  <si>
    <t xml:space="preserve">I work in two schools.  School 1 the students I service are primarily Hispanic from El Salvador and Mexico.  In the second school I service </t>
  </si>
  <si>
    <t xml:space="preserve">students from six or seven different countries including India, Bangladesh, Japan, Puerto Rico, Guatemala, El Salvador &amp; Mexico.   Many </t>
  </si>
  <si>
    <t>were born in the U.S., however, and have non-English speaking parents and speak their L1 at home.</t>
  </si>
  <si>
    <t xml:space="preserve">The students in the ELL program come mostly from Mexico, Dominican Republic and Puerto Rico, but we have some students from </t>
  </si>
  <si>
    <t>Cambodia, various countries in Africa, India, and a few others.  As a whole, the school has a high percentage of Latino students. Our school</t>
  </si>
  <si>
    <t>also has a high percentage of African Americans.  There is plenty of diversity in our district.</t>
  </si>
  <si>
    <t xml:space="preserve">The school is diverse with international students and urban students from a nearby city that attend a suburban private school.  10-20% </t>
  </si>
  <si>
    <t>non-white students.</t>
  </si>
  <si>
    <t>Five Year Alums</t>
  </si>
  <si>
    <t>suburban with sinificant renter population</t>
  </si>
  <si>
    <t>Many countries, ethnic groups, and socioeconomic groups are represented.</t>
  </si>
  <si>
    <t>Mostly white, with a growing african-american, hispanic population.</t>
  </si>
  <si>
    <t>We are a country school with some diversity, but not much.</t>
  </si>
  <si>
    <t xml:space="preserve">very little diversity </t>
  </si>
  <si>
    <t>VERY diverse</t>
  </si>
  <si>
    <t>Primarily white with less than 10% minority but over 50% free and reduced lunch.</t>
  </si>
  <si>
    <t>Not very - approx 10% minorities - however, more than inn the past</t>
  </si>
  <si>
    <t>Mostly (90% or so) caucasians</t>
  </si>
  <si>
    <t>not a lot of diversity</t>
  </si>
  <si>
    <t>Caucasian, African American, and Hispanic with few Middle Eastern Studetns</t>
  </si>
  <si>
    <t>Majority white middle class with less than 5% minority.</t>
  </si>
  <si>
    <t>Not very divers, mostly white but significant latino population</t>
  </si>
  <si>
    <t>suburban white; about 10 percent african american and hispanic; Less than 1% asian; middl class; 20% socail-econimally disadvantaged</t>
  </si>
  <si>
    <t>22% Caucasian - 22% African American - 60% Hispanic</t>
  </si>
  <si>
    <t xml:space="preserve">This is a small school but has a diverse population. </t>
  </si>
  <si>
    <t>We are a low diversity school. However we have an at-risk population due to socioeconomic status.</t>
  </si>
  <si>
    <t>Becoming more diverse but vast majority white</t>
  </si>
  <si>
    <t>Much more diverse than 7 years ago. Mostly white, but many other nationalities represented.</t>
  </si>
  <si>
    <t>Approx. 10% Hispanic</t>
  </si>
  <si>
    <t xml:space="preserve">My school is somewhat diverse.  Our school population of about 270 students is comprised of Caucasian, African American, and Hispanic </t>
  </si>
  <si>
    <t xml:space="preserve">students.  </t>
  </si>
  <si>
    <t xml:space="preserve">70% free and reduced lunch. Not many ELL students, but have 1 self-contained class, and a modified self-contained. Larger population of </t>
  </si>
  <si>
    <t>white students than African American students.</t>
  </si>
  <si>
    <t>Not at all</t>
  </si>
  <si>
    <t>Marginally</t>
  </si>
  <si>
    <t>Well</t>
  </si>
  <si>
    <t>Very well</t>
  </si>
  <si>
    <t>Extremely well</t>
  </si>
  <si>
    <t>Mean</t>
  </si>
  <si>
    <t>Please rate how well each statement describes you.</t>
  </si>
  <si>
    <t>I seek continuous learning opportunities regarding specialty knowledge to enhance student learning.</t>
  </si>
  <si>
    <t>I am knowledgeable about and currently use professional literature and professional development activities to enhance my performance in my professional responsibilities.</t>
  </si>
  <si>
    <t>I understand how constructivist teaching can enhance the learning of my students.</t>
  </si>
  <si>
    <t xml:space="preserve">I use principles of action research, inquiry, and critical thinking to inform decision-making within my classroom and school. </t>
  </si>
  <si>
    <t xml:space="preserve">I am viewed by my colleagues as a life-long learner who values inquiry in professional development. </t>
  </si>
  <si>
    <t>I choose to consider multiple perspectives and to use critical thinking to self-assess in order to make informed decisions.</t>
  </si>
  <si>
    <t>I use a constructivist frame to create a learning environment that encourages positive social interaction, active engagement in learning, and self-motivation for all students.</t>
  </si>
  <si>
    <t>I plan appropriate instruction based upon knowledge of subject matter, students, the learning context, and curriculum.</t>
  </si>
  <si>
    <t>I use research-based practice to be an agent of change in my classroom in order to engage all students in learning.</t>
  </si>
  <si>
    <t xml:space="preserve">I use assessment on a daily basis to shape my instructional planning, not just as a summative assessment tool. </t>
  </si>
  <si>
    <t xml:space="preserve">I am regarded by my peers as an effective instructional strategist. </t>
  </si>
  <si>
    <t>I use effective verbal, nonverbal, and media communication techniques to foster active inquiry, collaboration, and supportive interaction.</t>
  </si>
  <si>
    <t>I work to empower all students and their families through collaboration and appropriate communication with others.</t>
  </si>
  <si>
    <t>I work to empower self and colleagues through collaboration and effective communication with others.</t>
  </si>
  <si>
    <t>I am viewed by my colleagues as an effective communicator.</t>
  </si>
  <si>
    <t>I embrace new technologies and their use in the educational setting.</t>
  </si>
  <si>
    <t>I advocate for all students in a way that nurtures the potential of each student.</t>
  </si>
  <si>
    <t>I value diversity and establish a well-managed instructional environment based on principles of peacebuilding.</t>
  </si>
  <si>
    <t xml:space="preserve">I integrate knowledge of moral, ethical, and legal responsibilities using multicultural and peacebuilding persepctives. </t>
  </si>
  <si>
    <t>I promote compassionate and just learning environments.</t>
  </si>
  <si>
    <t xml:space="preserve">I regulate my emotions and take professional responsibility for my actions. </t>
  </si>
  <si>
    <t>I model collaborative behavior through self-control, enthuiasm, celebration of diverse views, and intellectual curiousity.</t>
  </si>
  <si>
    <t xml:space="preserve">I engage in reflective practice. </t>
  </si>
  <si>
    <t xml:space="preserve">I seek to bring about fair and just systematic change within the educational context. </t>
  </si>
  <si>
    <t xml:space="preserve">My colleagues view me as engaging in and advocating for appropriate professional practices. </t>
  </si>
  <si>
    <t>First Year Alums</t>
  </si>
  <si>
    <t>Scholarship</t>
  </si>
  <si>
    <t xml:space="preserve">Inquiry </t>
  </si>
  <si>
    <t xml:space="preserve">Professional Knowledge </t>
  </si>
  <si>
    <t xml:space="preserve">Communication </t>
  </si>
  <si>
    <t xml:space="preserve">Caring </t>
  </si>
  <si>
    <t xml:space="preserve">Leadership </t>
  </si>
  <si>
    <t xml:space="preserve">Overall Program Effectiveness </t>
  </si>
  <si>
    <t xml:space="preserve">Select the rating that best describes the overall effectiveness of the Master of Arts in Education program in enriching you as a </t>
  </si>
  <si>
    <t>teacher-leader who advocates for all children and youth</t>
  </si>
  <si>
    <t>Very ineffective</t>
  </si>
  <si>
    <t>Ineffective</t>
  </si>
  <si>
    <t>Somewhat effective</t>
  </si>
  <si>
    <t>Effective</t>
  </si>
  <si>
    <t>Very effective</t>
  </si>
  <si>
    <t>How have you been changed by EMU’s MA in Education program?</t>
  </si>
  <si>
    <t>I view research in a different way...as a tool for change rather than just for information.</t>
  </si>
  <si>
    <t xml:space="preserve">I have become a better teacher because my new wealth of knowledge in the field of reading. </t>
  </si>
  <si>
    <t>I have learned how to have students take more responsibility for their learning</t>
  </si>
  <si>
    <t>Challenged to look at professional literature on a consistent basis to inform my teaching.</t>
  </si>
  <si>
    <t>I am more confident in expressing my thoughts collaboratively with peers and supervisors.</t>
  </si>
  <si>
    <t>I gained up to date literacy training and learned a wealth of diverse knowledge from my peer educators and professors.</t>
  </si>
  <si>
    <t>EMU has keep me up to date with the latest trends in education.</t>
  </si>
  <si>
    <t>I have become a more effective teacher .</t>
  </si>
  <si>
    <t>The program enriched how I view humans as learners and myself as a learner.</t>
  </si>
  <si>
    <t>I am a better reading teacher.  :)</t>
  </si>
  <si>
    <t>yes</t>
  </si>
  <si>
    <t>it has made me a more reflective practitioner, more aware of recent teaching techniques and approaches</t>
  </si>
  <si>
    <t xml:space="preserve">The MA Education program has made me more aware of the theory behind the practices that I use. </t>
  </si>
  <si>
    <t>Broadened my knowledge base and experience.</t>
  </si>
  <si>
    <t>The highlight was living and studying and working in Indonesia.</t>
  </si>
  <si>
    <t xml:space="preserve"> I have more empathy to society overall.</t>
  </si>
  <si>
    <t xml:space="preserve">I have a wealth of knowledge regarding best practices to instruct all of my students. </t>
  </si>
  <si>
    <t>I greatly appreciated my research in action research.  It helped me in my classroom environment, not only with students but with other</t>
  </si>
  <si>
    <t xml:space="preserve"> adults in my classroom.  This practice brought about change and not only a change in others behaviors but my actions and how I can best</t>
  </si>
  <si>
    <t xml:space="preserve"> handle tough situations.... and it's not always about them, but it could be me.</t>
  </si>
  <si>
    <t xml:space="preserve">I was able to become a teacher.  I also followed my dream to teach the English as a Second Language students.  I fell in love with them </t>
  </si>
  <si>
    <t xml:space="preserve">and want to be an advocate for them.  Obtaining my Master's has helped open those doors. </t>
  </si>
  <si>
    <t xml:space="preserve">I increased my knowledge of teaching literacy to be twice as much as when I began the program.  I became more confident in my </t>
  </si>
  <si>
    <t>knowledge and more willing to share it with colleagues.  I improved my comfort level speaking in front of a group of professionals.</t>
  </si>
  <si>
    <t xml:space="preserve">I am more reflective.  I feel more empowered to advocate for more appropriate and peaceful environments for all students to achieve </t>
  </si>
  <si>
    <t xml:space="preserve">more academically and socially.  </t>
  </si>
  <si>
    <t xml:space="preserve">It has made me more reflective and better changed for using peace building in my classroom, knowing TESL practices, and want to </t>
  </si>
  <si>
    <t>continually be learning more to help me be a more effective teacher.</t>
  </si>
  <si>
    <t xml:space="preserve">I'm more educated. I feel accomplished because I completed my Masters in a program that wasn't overly difficult, but that was still </t>
  </si>
  <si>
    <t xml:space="preserve">challenging. I am seeked out by colleagues for ideas and respected in my field. </t>
  </si>
  <si>
    <t xml:space="preserve">I view and understand different perspectives and types of teaching.  I feel that I have a better understanding of how a school's success </t>
  </si>
  <si>
    <t>takes a professional learning community and that all must work to have it be successful.</t>
  </si>
  <si>
    <t xml:space="preserve">I am more knowledgeable about educational issues and are more proactive in making changes based on current research.  I am not </t>
  </si>
  <si>
    <t xml:space="preserve">intimidated by changes and actually feel very comfortable with being proactive about doing my own research and making ajustments to </t>
  </si>
  <si>
    <t>the delivery of my lessons based on findings.</t>
  </si>
  <si>
    <t xml:space="preserve">I feel that my teaching practices are better informed due to the knowledge I gained from courses in EMU's MA in Education program. I </t>
  </si>
  <si>
    <t>became more knowledgeable about the development and instruction of literacy, which is a very large part of my job as an ESL teacher.</t>
  </si>
  <si>
    <t>I have been exposed to the recent researched based learning strategies and have given opportunities to practice with peers in class as</t>
  </si>
  <si>
    <t xml:space="preserve"> well as in real teaching settings. </t>
  </si>
  <si>
    <t>I certainly seek out opportunities to grow as an educator.  I am much more likely to pick up an educational resource to read than</t>
  </si>
  <si>
    <t xml:space="preserve">recreational books now.  I use assessments more effectively to guide where I need to go next.  I am a member of the Student Support </t>
  </si>
  <si>
    <t>Team at my school and my administrator looks to me for advice for literacy strategies to use with students.</t>
  </si>
  <si>
    <t xml:space="preserve">Feel like I have had the opportunity to socialize with other professionals in the same field outside of my classroom setting and found </t>
  </si>
  <si>
    <t>most classes very helpful and interesting</t>
  </si>
  <si>
    <t xml:space="preserve">Exposure to outstanding teachers and engaging colleagues in other schools has been a great encouragement to keep in the profession </t>
  </si>
  <si>
    <t xml:space="preserve">and to give it my all.  </t>
  </si>
  <si>
    <t>Better understanding of how to analyze research studies; Methods of pulling together resources and support to aid in planning units</t>
  </si>
  <si>
    <t>I have been challenged to be a more reflective practitioner and to use some of the techniques of a constructivist-based classroom.</t>
  </si>
  <si>
    <t>I have learned a lot of reading techniques to use in my room.  I have implemented my action research project into my classroom as well.</t>
  </si>
  <si>
    <t xml:space="preserve">I am much more thoughtful about my actions and the impact I may make within educational settings. </t>
  </si>
  <si>
    <t>Think it was great!</t>
  </si>
  <si>
    <t>Critical thinking, and sharing more with my colleagues.</t>
  </si>
  <si>
    <t>I am more reflective in my practices.</t>
  </si>
  <si>
    <t>I am able to provide a better researched based educational climate and curriculum to students.</t>
  </si>
  <si>
    <t>I am able to step  back from difficult students or situations and get a clear perspective.</t>
  </si>
  <si>
    <t>I continue to learn more about best practices and enjoyed learning from my peers in the program.</t>
  </si>
  <si>
    <t xml:space="preserve">The peace building component really helped me create a wonderful atmosphere for the child to learn. </t>
  </si>
  <si>
    <t>I appreciated the fact that I could complete my graduate work on a teacher friendly schedule.</t>
  </si>
  <si>
    <t>Hearing from and collaborating with a diverse collection of educators, sharing and exchanging ideas and viewpoints.</t>
  </si>
  <si>
    <t xml:space="preserve">The constructivist approach - especially when actually used by the professors (which happened most of the time) - was an excellent way </t>
  </si>
  <si>
    <t xml:space="preserve">to learn. </t>
  </si>
  <si>
    <t xml:space="preserve">I am able to self reflect and really critically look at my teaching. It also has opened my eyes to the diverse nature of teaching and how we </t>
  </si>
  <si>
    <t>as professional need to advocate to keep the true nature of teaching in the classrooms, not just multiple choice and testing!</t>
  </si>
  <si>
    <t>What do you identify as the strengths of your teacher preparation program?</t>
  </si>
  <si>
    <t>I feel well prepared to work with students of varied needs.</t>
  </si>
  <si>
    <t>Individualized, flexible, insist on peaceful &amp; caring strategies, comfortable, promotes collaboration, &amp; supportive</t>
  </si>
  <si>
    <t>Knowledge that is applicable for my content area.</t>
  </si>
  <si>
    <t>The courses were a blend of theory and practice, with emphasis on application to the real situations we find in our classrooms.</t>
  </si>
  <si>
    <t>Practicality of content and assignments and a very caring and knowledgeable staff.</t>
  </si>
  <si>
    <t>Being exposed to what other teachers are doing in different schools and different areas of instruction.</t>
  </si>
  <si>
    <t xml:space="preserve">I appreciate the attention paid to the entire student.  I appreciate the attention the emotional and social needs of students.  </t>
  </si>
  <si>
    <t>All the reading instruction classes</t>
  </si>
  <si>
    <t>For the mst part Great teacher.  Tracy Houff :)</t>
  </si>
  <si>
    <t>The diverse topics that allow teachers to see education/teaching from various view points.</t>
  </si>
  <si>
    <t>Access to qualified instructors and courses along with great class schedules that meet the demands of professionals.</t>
  </si>
  <si>
    <t>The combination of educational theory, research and practical experience.</t>
  </si>
  <si>
    <t>I am able to teach my students how to grow, and to have a love of learning.</t>
  </si>
  <si>
    <t>good variety of class offerings</t>
  </si>
  <si>
    <t xml:space="preserve">The peer collaboration. I learned a lot from interacting and sharing with other educators. </t>
  </si>
  <si>
    <t xml:space="preserve">Open engagement with other teachers, a good variety of courses, flexibility in program schedule </t>
  </si>
  <si>
    <t>Practical classes that directly applied to my position</t>
  </si>
  <si>
    <t xml:space="preserve">The rigor of the program was pretty high, especially in the Action Research process. </t>
  </si>
  <si>
    <t>I loved the summer time classes that were a week long.  I also enjoyed not having to take tests due to my test taking anxiety.</t>
  </si>
  <si>
    <t xml:space="preserve">It was not classroom learning, but was actively applied and integrated into my present teaching situation. </t>
  </si>
  <si>
    <t xml:space="preserve">I had instructors with varying styles of teaching and varying viewpoints - very diverse - not in enthnicity, though.    </t>
  </si>
  <si>
    <t xml:space="preserve">The flexibility of classes, the great caring professors that taught the courses </t>
  </si>
  <si>
    <t>Knowledgeable instructors.</t>
  </si>
  <si>
    <t xml:space="preserve">Discussion, reading current research, collaboration, and the ability to complete the program evenings and weekends. </t>
  </si>
  <si>
    <t xml:space="preserve">The program enabled me to enter the teaching world well prepared to teach and meet school requirements. </t>
  </si>
  <si>
    <t xml:space="preserve">The amount of group work that required me to work together with others and complete a project that was relevant to my field. </t>
  </si>
  <si>
    <t>Being able to create units I actually use in the classroom.</t>
  </si>
  <si>
    <t>The reading clinical, the professors in the program and the quality of the classes offered in the program. The flexibility of the professors</t>
  </si>
  <si>
    <t xml:space="preserve"> made it possible for a mother, wife, and teacher to complete the program. </t>
  </si>
  <si>
    <t xml:space="preserve">The willingness of professors to allow some change to the final projects asked for each class.  In working in special education, many </t>
  </si>
  <si>
    <t>projects needed some tweaking to make those projects more meaningful and appropriate for my job and classroom. All of the professors</t>
  </si>
  <si>
    <t xml:space="preserve">were well informed and very knowledgeable in the areas they were speaking.  Some of my favorites were Judy Mullet, Luke Hartman, </t>
  </si>
  <si>
    <t xml:space="preserve">Cathy Smeltzer-Erb and Don Steiner.  Another strength of the program is the practical and very useful information that is provided in </t>
  </si>
  <si>
    <t>each class.  The projects and homework given were meaningful and was materials that could be easily used in the classroom.</t>
  </si>
  <si>
    <t xml:space="preserve">The variety of classes that were all needed to become not only a better teacher, but a more compassionate and knowledgeable teacher.  </t>
  </si>
  <si>
    <t xml:space="preserve">The peace building &amp; conflict resolution class, school law, methods class, internships and practicum, the action research project...all were </t>
  </si>
  <si>
    <t>instrumental in shaping me and transforming me into a better teacher.</t>
  </si>
  <si>
    <t>The strengths of the program are the small class sizes and the opportunity to collaborate with other professionals from diverse areas of</t>
  </si>
  <si>
    <t>employment and backgrounds.  Knowledgeable faculty take time to listen to your concerns and to make classes enjoyable and</t>
  </si>
  <si>
    <t>thought-provoking.</t>
  </si>
  <si>
    <t xml:space="preserve">My strengths are in the following areas:  understanding the needs of Sp Ed and culturally diverse student populations assessment, </t>
  </si>
  <si>
    <t>instruction and peer collaboration</t>
  </si>
  <si>
    <t>Everything was applicable to the classroom. No busy work. I liked that I didn't feel like I was wasting my time, that every class was going</t>
  </si>
  <si>
    <t xml:space="preserve">towards bettering me in the classroom. </t>
  </si>
  <si>
    <t>The final thesis &amp; Action Research was an all-consuming &amp; fantastic culmination for processing all that we had learned in classes previous.</t>
  </si>
  <si>
    <t xml:space="preserve">willing to try new things, the ability and need to learn about a new idea,  willingness to learn about uncomfortable topics such as data </t>
  </si>
  <si>
    <t>and how it drives our teaching.</t>
  </si>
  <si>
    <t xml:space="preserve">Classes taught by Tracy Hough, student teaching experience, EMU faculty and stuff (especially Yvonne Martin : ) general thoughtfullness </t>
  </si>
  <si>
    <t>and care for the participants of the program</t>
  </si>
  <si>
    <t xml:space="preserve">The program requires you to engage and work collaborative with other teachers outside of your typical colleages. It encourages you to </t>
  </si>
  <si>
    <t>look at different view points and to challenge the status quo!</t>
  </si>
  <si>
    <t xml:space="preserve">One of the strengths of the program was the way in which classwork and projects related to what I was doing in my own classroom. I </t>
  </si>
  <si>
    <t xml:space="preserve">never felt like I was completing "busy work" and always felt that the coursework was relevant to my position and provided me with a </t>
  </si>
  <si>
    <t>deeper insight into the concepts that were presented through the courses.</t>
  </si>
  <si>
    <t xml:space="preserve">Offers up to date research. Professors' commitment to teach and relate to the students. Welcomes students from diverse backgrounds </t>
  </si>
  <si>
    <t xml:space="preserve">and experiences. Professors are student centered and they themselves show us what it is to be a good teacher.  </t>
  </si>
  <si>
    <t>I was able to be exposed to ELLs from backgrounds other than what I see here in Lancaster.  I was able to travel and have numerous</t>
  </si>
  <si>
    <t xml:space="preserve"> amazing learning experiences which I can now share w/ colleagues and students.</t>
  </si>
  <si>
    <t xml:space="preserve">The many opportunities to research and discuss various aspects of literacy.  The small class sizes which afforded us the opportunity to </t>
  </si>
  <si>
    <t>get to know each other better.  The open-door policy I always felt I had when seeking out help with an assignment or a problem.</t>
  </si>
  <si>
    <t>The reflective aspects of the many courses.  I learn a lot by reflecting on my practices and enjoyed the opportunity to reflect on what</t>
  </si>
  <si>
    <t xml:space="preserve">did/didn't work and how best to engage students in learning.  </t>
  </si>
  <si>
    <t xml:space="preserve">Extreme focus on language and reading for students with disabilities as well as a focus on remediation skills in executive functioning </t>
  </si>
  <si>
    <t>issues in students.</t>
  </si>
  <si>
    <t xml:space="preserve">Research based....I loved learning the importance of the research to have evidence of what really works and what doesn't. The </t>
  </si>
  <si>
    <t xml:space="preserve">professors were wonderful!!! They were approachable and understanding. The program was set up so that a busy teacher like myself </t>
  </si>
  <si>
    <t xml:space="preserve">would be able to attend classes! </t>
  </si>
  <si>
    <t>What changes or additional experiences would you recommend for program improvement?</t>
  </si>
  <si>
    <t xml:space="preserve">I would have benefited from a writing class. I feel writing is important but there are not many classes offered in this area. </t>
  </si>
  <si>
    <t>Stronger literacy practicum such as what Millersville does</t>
  </si>
  <si>
    <t>More courses in specific strategies for students with disabilities, etc. across all program areas - not just a general "Diverse Needs" class.</t>
  </si>
  <si>
    <t>Continue summer week-long courses.</t>
  </si>
  <si>
    <t xml:space="preserve">Perhaps more attention could be paid to restorative behavior practices.  </t>
  </si>
  <si>
    <t xml:space="preserve">I think there should be alternative option to the action research component . </t>
  </si>
  <si>
    <t>Better review of courses before giving permission to 'walk' for graduation</t>
  </si>
  <si>
    <t>None</t>
  </si>
  <si>
    <t xml:space="preserve">A course specifically on leaadership and the different facets of that within a classroom, school, school board committee etc. </t>
  </si>
  <si>
    <t>AR class needs to be taught differently.  It was the only class that made me rethink even getting my degree</t>
  </si>
  <si>
    <t>The action research mentors should be a part of the EMU faculty or be more easily accessible.</t>
  </si>
  <si>
    <t>I will like to see EMU expand its facilities in the Lancaster/York area.</t>
  </si>
  <si>
    <t>a closer link between educational theory and teaching practice would be valuable</t>
  </si>
  <si>
    <t>None.</t>
  </si>
  <si>
    <t xml:space="preserve">Increased physical study areas, including computer labs, for MA in Ed program. Financial aids to embrace international students. </t>
  </si>
  <si>
    <t>More opportunities for experiences with students throughout the program.</t>
  </si>
  <si>
    <t>Terrible experience with online class professor</t>
  </si>
  <si>
    <t>Not that I can think of.</t>
  </si>
  <si>
    <t>Nothing comes to mind</t>
  </si>
  <si>
    <t>Not sure...</t>
  </si>
  <si>
    <t xml:space="preserve">I had an excellent experience. I got both my TESOL and Reading Specialist endorsements through EMU. </t>
  </si>
  <si>
    <t>More interactions while working on the action research project.</t>
  </si>
  <si>
    <t>The action research project was not as smooth as it could have been.</t>
  </si>
  <si>
    <t>I  cannot think of any improvements to the program.</t>
  </si>
  <si>
    <t>Helping teachers stay on top of constantly changing technology available to use in the classroom.</t>
  </si>
  <si>
    <t xml:space="preserve">Adding Smart board training.  I do not have a smart board in either one of my buildings b/c of federal funding, etc. Adding guest speakers </t>
  </si>
  <si>
    <t xml:space="preserve">(current ESL teachers) to give real-life, hands on advice for first year teachers.  Adding more training on classroom management </t>
  </si>
  <si>
    <t xml:space="preserve">(especially for a first year teacher).   With that being said.  I feel I have received teaching from very compassionate and invested faculty </t>
  </si>
  <si>
    <t xml:space="preserve">at EMU.  They were all dedicated and committed.  I felt they valued me and wanted me to succeed and were always willing to help me </t>
  </si>
  <si>
    <t xml:space="preserve">succeed.  Adding a class on how to get ESL parents involved, (i.e. PEP Parents as Educational Partners training)  </t>
  </si>
  <si>
    <t>I would recommend increased support by mentors during the Action Research process.  Sometimes, mentors were not as accessible as</t>
  </si>
  <si>
    <t>needed.</t>
  </si>
  <si>
    <t xml:space="preserve">In our school district, we are constantly asked to change our lesson writing plans to coincide with what big names in education suggest. </t>
  </si>
  <si>
    <t xml:space="preserve">ie. Marzanno, Willem, etc...  It would be nice to have some exposure in our master's level classes in order to have a more objective view </t>
  </si>
  <si>
    <t>from peers in education.</t>
  </si>
  <si>
    <t xml:space="preserve">There were some classes that I couldn't take and had to supplement others because they are only taught in the fall at 4:30 and I live 2 </t>
  </si>
  <si>
    <t>hours away.  I would suggest maybe offering them in the summer maybe once every other year or 3 years.</t>
  </si>
  <si>
    <t xml:space="preserve">Outside of the EMU community, there doesn't seem to be a big value placed on action research.  Maybe there would be a way to make </t>
  </si>
  <si>
    <t xml:space="preserve">this project more valuable to those in the professional world. </t>
  </si>
  <si>
    <t xml:space="preserve">No recommendations for changes or additions at this time. I highly recommend EMU's MA in Education program to colleagues of mine </t>
  </si>
  <si>
    <t>who are looking to begin a masters program as I feel that yours is a quality program.</t>
  </si>
  <si>
    <t xml:space="preserve">A huge obstacle for me was the technical side of writing papers and making charts and so on because I never had computer classes on </t>
  </si>
  <si>
    <t xml:space="preserve">those things.  I lost hours and hours of time trying to figure things out, esp. for APA standards for the thesis, but also in other writing </t>
  </si>
  <si>
    <t xml:space="preserve">assignments. Some people had spouses or roommates to help them but I did not.  So I would recommend a 1 credit course to help people </t>
  </si>
  <si>
    <t>like me understand these things, and early on in the program.</t>
  </si>
  <si>
    <t xml:space="preserve">Continued discussions on best practices for instruction with other educators. We can learn a lot from just sharing what is working in our </t>
  </si>
  <si>
    <t xml:space="preserve">real-life classrooms versus what a researcher writes in a book. </t>
  </si>
  <si>
    <t xml:space="preserve">In Lancaster, more professors should have pre-week assignments rather than cramming it into five days of maximum stress and then </t>
  </si>
  <si>
    <t>work due afterward.</t>
  </si>
  <si>
    <t xml:space="preserve">More practicum experience.  I am a high school teacher - most teachers in the course were already elementary teachers.  I feel that I did </t>
  </si>
  <si>
    <t xml:space="preserve">not receive enough practice - so that I could move on to a Reading Specialist position in an elementary school. </t>
  </si>
  <si>
    <t xml:space="preserve">Some people are not as skilled at Action Research as others...differentiate...don't insult those of us who know how to write a paper. </t>
  </si>
  <si>
    <t xml:space="preserve">Some people would be better served by having instruction in the construction of charts/graphs that would be acceptable in an Action </t>
  </si>
  <si>
    <t xml:space="preserve">Research project. </t>
  </si>
  <si>
    <t>No (I use Facebook, but I would not join this group.)</t>
  </si>
  <si>
    <t>No (I do not use Facebook.)</t>
  </si>
  <si>
    <t>The EMU Education Department is considering creating a Facebook group for the purpose of communicating with alumni. Would you join this group?</t>
  </si>
  <si>
    <t>No administrators chose to participate in this year's survey. :(</t>
  </si>
  <si>
    <t>Program Completion</t>
  </si>
  <si>
    <t>Track</t>
  </si>
  <si>
    <t>Currently Teaching</t>
  </si>
  <si>
    <t>Subjects</t>
  </si>
  <si>
    <t>Grade Level</t>
  </si>
  <si>
    <t>My School</t>
  </si>
  <si>
    <t>Scholarship Average</t>
  </si>
  <si>
    <t>Inquiry Average</t>
  </si>
  <si>
    <t>Professional Knowledge Average</t>
  </si>
  <si>
    <t>Communication Average</t>
  </si>
  <si>
    <t>Caring Average</t>
  </si>
  <si>
    <t>Leadership Average</t>
  </si>
  <si>
    <t>Outcomes</t>
  </si>
  <si>
    <t>First Year Alums (N=39 Total)</t>
  </si>
  <si>
    <t>Five Year Alums (N=27 Total)</t>
  </si>
  <si>
    <t>First Year Alums  (N=39 Total)</t>
  </si>
  <si>
    <t xml:space="preserve">Master of Arts in Education Alumni Survey  </t>
  </si>
  <si>
    <t>The Masters of Arts in Education alumni survey is administered annually in the spring to first year and fifth year alums.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</si>
</sst>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.0%"/>
    <numFmt numFmtId="166" formatCode="#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u/>
      <sz val="11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ck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thick">
        <color indexed="8"/>
      </left>
      <right style="thick">
        <color indexed="8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</cellStyleXfs>
  <cellXfs count="378"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0" fontId="7" fillId="0" borderId="0" xfId="0" applyFont="1"/>
    <xf numFmtId="0" fontId="10" fillId="0" borderId="9" xfId="1" applyFont="1" applyBorder="1" applyAlignment="1">
      <alignment horizontal="left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9" fillId="2" borderId="10" xfId="1" applyNumberFormat="1" applyFont="1" applyFill="1" applyBorder="1" applyAlignment="1">
      <alignment horizontal="center" vertical="center"/>
    </xf>
    <xf numFmtId="165" fontId="9" fillId="2" borderId="11" xfId="1" applyNumberFormat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164" fontId="9" fillId="3" borderId="11" xfId="1" applyNumberFormat="1" applyFont="1" applyFill="1" applyBorder="1" applyAlignment="1">
      <alignment horizontal="center" vertical="center"/>
    </xf>
    <xf numFmtId="165" fontId="9" fillId="3" borderId="11" xfId="1" applyNumberFormat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164" fontId="9" fillId="4" borderId="11" xfId="1" applyNumberFormat="1" applyFont="1" applyFill="1" applyBorder="1" applyAlignment="1">
      <alignment horizontal="center" vertical="center"/>
    </xf>
    <xf numFmtId="165" fontId="9" fillId="4" borderId="12" xfId="1" applyNumberFormat="1" applyFont="1" applyFill="1" applyBorder="1" applyAlignment="1">
      <alignment horizontal="center" vertical="center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164" fontId="10" fillId="4" borderId="20" xfId="2" applyNumberFormat="1" applyFont="1" applyFill="1" applyBorder="1" applyAlignment="1">
      <alignment horizontal="center" vertical="center"/>
    </xf>
    <xf numFmtId="165" fontId="10" fillId="4" borderId="2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9" xfId="2" applyFont="1" applyBorder="1" applyAlignment="1">
      <alignment horizontal="left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164" fontId="12" fillId="2" borderId="10" xfId="2" applyNumberFormat="1" applyFont="1" applyFill="1" applyBorder="1" applyAlignment="1">
      <alignment horizontal="center" vertical="center"/>
    </xf>
    <xf numFmtId="165" fontId="12" fillId="2" borderId="11" xfId="2" applyNumberFormat="1" applyFont="1" applyFill="1" applyBorder="1" applyAlignment="1">
      <alignment horizontal="center" vertical="center"/>
    </xf>
    <xf numFmtId="164" fontId="12" fillId="2" borderId="11" xfId="2" applyNumberFormat="1" applyFont="1" applyFill="1" applyBorder="1" applyAlignment="1">
      <alignment horizontal="center" vertical="center"/>
    </xf>
    <xf numFmtId="0" fontId="12" fillId="3" borderId="27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164" fontId="12" fillId="3" borderId="28" xfId="2" applyNumberFormat="1" applyFont="1" applyFill="1" applyBorder="1" applyAlignment="1">
      <alignment horizontal="center" vertical="center"/>
    </xf>
    <xf numFmtId="165" fontId="12" fillId="3" borderId="29" xfId="2" applyNumberFormat="1" applyFont="1" applyFill="1" applyBorder="1" applyAlignment="1">
      <alignment horizontal="center" vertical="center"/>
    </xf>
    <xf numFmtId="164" fontId="12" fillId="3" borderId="29" xfId="2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164" fontId="12" fillId="2" borderId="13" xfId="3" applyNumberFormat="1" applyFont="1" applyFill="1" applyBorder="1" applyAlignment="1">
      <alignment horizontal="center" vertical="center"/>
    </xf>
    <xf numFmtId="164" fontId="12" fillId="2" borderId="14" xfId="3" applyNumberFormat="1" applyFont="1" applyFill="1" applyBorder="1" applyAlignment="1">
      <alignment horizontal="center" vertical="center"/>
    </xf>
    <xf numFmtId="164" fontId="12" fillId="2" borderId="16" xfId="3" applyNumberFormat="1" applyFont="1" applyFill="1" applyBorder="1" applyAlignment="1">
      <alignment horizontal="center" vertical="center"/>
    </xf>
    <xf numFmtId="0" fontId="10" fillId="2" borderId="36" xfId="2" applyFont="1" applyFill="1" applyBorder="1" applyAlignment="1">
      <alignment horizontal="center" vertical="center" wrapText="1"/>
    </xf>
    <xf numFmtId="164" fontId="10" fillId="4" borderId="39" xfId="2" applyNumberFormat="1" applyFont="1" applyFill="1" applyBorder="1" applyAlignment="1">
      <alignment horizontal="center" vertical="center"/>
    </xf>
    <xf numFmtId="0" fontId="10" fillId="0" borderId="40" xfId="2" applyFont="1" applyBorder="1" applyAlignment="1">
      <alignment vertical="center" wrapText="1"/>
    </xf>
    <xf numFmtId="0" fontId="10" fillId="4" borderId="41" xfId="2" applyFont="1" applyFill="1" applyBorder="1" applyAlignment="1">
      <alignment horizontal="left" vertical="center" wrapText="1"/>
    </xf>
    <xf numFmtId="0" fontId="10" fillId="0" borderId="31" xfId="3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2" borderId="49" xfId="7" applyFont="1" applyFill="1" applyBorder="1" applyAlignment="1">
      <alignment horizontal="center" wrapText="1"/>
    </xf>
    <xf numFmtId="0" fontId="10" fillId="2" borderId="50" xfId="7" applyFont="1" applyFill="1" applyBorder="1" applyAlignment="1">
      <alignment horizontal="center" wrapText="1"/>
    </xf>
    <xf numFmtId="0" fontId="10" fillId="3" borderId="50" xfId="7" applyFont="1" applyFill="1" applyBorder="1" applyAlignment="1">
      <alignment horizontal="center" wrapText="1"/>
    </xf>
    <xf numFmtId="0" fontId="10" fillId="0" borderId="9" xfId="5" applyFont="1" applyBorder="1" applyAlignment="1">
      <alignment horizontal="left" vertical="center" wrapText="1"/>
    </xf>
    <xf numFmtId="0" fontId="10" fillId="0" borderId="9" xfId="6" applyFont="1" applyBorder="1" applyAlignment="1">
      <alignment horizontal="left" vertical="center" wrapText="1"/>
    </xf>
    <xf numFmtId="0" fontId="10" fillId="2" borderId="7" xfId="9" applyFont="1" applyFill="1" applyBorder="1" applyAlignment="1">
      <alignment horizontal="center" vertical="center" wrapText="1"/>
    </xf>
    <xf numFmtId="0" fontId="10" fillId="2" borderId="8" xfId="9" applyFont="1" applyFill="1" applyBorder="1" applyAlignment="1">
      <alignment horizontal="center" vertical="center" wrapText="1"/>
    </xf>
    <xf numFmtId="0" fontId="10" fillId="3" borderId="7" xfId="9" applyFont="1" applyFill="1" applyBorder="1" applyAlignment="1">
      <alignment horizontal="center" vertical="center" wrapText="1"/>
    </xf>
    <xf numFmtId="0" fontId="10" fillId="3" borderId="8" xfId="9" applyFont="1" applyFill="1" applyBorder="1" applyAlignment="1">
      <alignment horizontal="center" vertical="center" wrapText="1"/>
    </xf>
    <xf numFmtId="164" fontId="12" fillId="2" borderId="11" xfId="5" applyNumberFormat="1" applyFont="1" applyFill="1" applyBorder="1" applyAlignment="1">
      <alignment horizontal="center" vertical="center"/>
    </xf>
    <xf numFmtId="165" fontId="12" fillId="2" borderId="11" xfId="5" applyNumberFormat="1" applyFont="1" applyFill="1" applyBorder="1" applyAlignment="1">
      <alignment horizontal="center" vertical="center"/>
    </xf>
    <xf numFmtId="164" fontId="9" fillId="2" borderId="11" xfId="6" applyNumberFormat="1" applyFont="1" applyFill="1" applyBorder="1" applyAlignment="1">
      <alignment horizontal="center" vertical="center"/>
    </xf>
    <xf numFmtId="165" fontId="9" fillId="2" borderId="11" xfId="6" applyNumberFormat="1" applyFont="1" applyFill="1" applyBorder="1" applyAlignment="1">
      <alignment horizontal="center" vertical="center"/>
    </xf>
    <xf numFmtId="0" fontId="10" fillId="2" borderId="8" xfId="8" applyFont="1" applyFill="1" applyBorder="1" applyAlignment="1">
      <alignment horizontal="center" wrapText="1"/>
    </xf>
    <xf numFmtId="0" fontId="10" fillId="3" borderId="50" xfId="8" applyFont="1" applyFill="1" applyBorder="1" applyAlignment="1">
      <alignment horizontal="center" wrapText="1"/>
    </xf>
    <xf numFmtId="164" fontId="12" fillId="3" borderId="11" xfId="5" applyNumberFormat="1" applyFont="1" applyFill="1" applyBorder="1" applyAlignment="1">
      <alignment horizontal="center" vertical="center"/>
    </xf>
    <xf numFmtId="165" fontId="12" fillId="3" borderId="11" xfId="5" applyNumberFormat="1" applyFont="1" applyFill="1" applyBorder="1" applyAlignment="1">
      <alignment horizontal="center" vertical="center"/>
    </xf>
    <xf numFmtId="164" fontId="9" fillId="3" borderId="11" xfId="6" applyNumberFormat="1" applyFont="1" applyFill="1" applyBorder="1" applyAlignment="1">
      <alignment horizontal="center" vertical="center"/>
    </xf>
    <xf numFmtId="165" fontId="9" fillId="3" borderId="11" xfId="6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7" fillId="2" borderId="0" xfId="0" applyFont="1" applyFill="1" applyProtection="1">
      <protection locked="0"/>
    </xf>
    <xf numFmtId="0" fontId="12" fillId="0" borderId="31" xfId="1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56" xfId="0" applyBorder="1"/>
    <xf numFmtId="0" fontId="1" fillId="0" borderId="56" xfId="0" applyFont="1" applyBorder="1"/>
    <xf numFmtId="166" fontId="12" fillId="4" borderId="15" xfId="10" applyNumberFormat="1" applyFont="1" applyFill="1" applyBorder="1" applyAlignment="1">
      <alignment horizontal="center" vertical="center"/>
    </xf>
    <xf numFmtId="166" fontId="9" fillId="4" borderId="15" xfId="11" applyNumberFormat="1" applyFont="1" applyFill="1" applyBorder="1" applyAlignment="1">
      <alignment horizontal="center" vertical="center"/>
    </xf>
    <xf numFmtId="0" fontId="10" fillId="2" borderId="7" xfId="10" applyFont="1" applyFill="1" applyBorder="1" applyAlignment="1">
      <alignment horizontal="center" vertical="center" wrapText="1"/>
    </xf>
    <xf numFmtId="0" fontId="10" fillId="2" borderId="8" xfId="10" applyFont="1" applyFill="1" applyBorder="1" applyAlignment="1">
      <alignment horizontal="center" vertical="center" wrapText="1"/>
    </xf>
    <xf numFmtId="164" fontId="12" fillId="2" borderId="14" xfId="10" applyNumberFormat="1" applyFont="1" applyFill="1" applyBorder="1" applyAlignment="1">
      <alignment horizontal="center" vertical="center"/>
    </xf>
    <xf numFmtId="165" fontId="12" fillId="2" borderId="32" xfId="10" applyNumberFormat="1" applyFont="1" applyFill="1" applyBorder="1" applyAlignment="1">
      <alignment horizontal="center" vertical="center"/>
    </xf>
    <xf numFmtId="164" fontId="12" fillId="2" borderId="32" xfId="10" applyNumberFormat="1" applyFont="1" applyFill="1" applyBorder="1" applyAlignment="1">
      <alignment horizontal="center" vertical="center"/>
    </xf>
    <xf numFmtId="0" fontId="1" fillId="2" borderId="56" xfId="0" applyFont="1" applyFill="1" applyBorder="1"/>
    <xf numFmtId="0" fontId="1" fillId="2" borderId="57" xfId="0" applyFont="1" applyFill="1" applyBorder="1"/>
    <xf numFmtId="0" fontId="1" fillId="3" borderId="56" xfId="0" applyFont="1" applyFill="1" applyBorder="1"/>
    <xf numFmtId="0" fontId="1" fillId="3" borderId="57" xfId="0" applyFont="1" applyFill="1" applyBorder="1"/>
    <xf numFmtId="0" fontId="10" fillId="3" borderId="7" xfId="10" applyFont="1" applyFill="1" applyBorder="1" applyAlignment="1">
      <alignment horizontal="center" vertical="center" wrapText="1"/>
    </xf>
    <xf numFmtId="0" fontId="10" fillId="3" borderId="8" xfId="10" applyFont="1" applyFill="1" applyBorder="1" applyAlignment="1">
      <alignment horizontal="center" vertical="center" wrapText="1"/>
    </xf>
    <xf numFmtId="164" fontId="9" fillId="3" borderId="14" xfId="11" applyNumberFormat="1" applyFont="1" applyFill="1" applyBorder="1" applyAlignment="1">
      <alignment horizontal="center" vertical="center"/>
    </xf>
    <xf numFmtId="165" fontId="9" fillId="3" borderId="32" xfId="11" applyNumberFormat="1" applyFont="1" applyFill="1" applyBorder="1" applyAlignment="1">
      <alignment horizontal="center" vertical="center"/>
    </xf>
    <xf numFmtId="164" fontId="9" fillId="3" borderId="32" xfId="11" applyNumberFormat="1" applyFont="1" applyFill="1" applyBorder="1" applyAlignment="1">
      <alignment horizontal="center" vertical="center"/>
    </xf>
    <xf numFmtId="0" fontId="10" fillId="5" borderId="31" xfId="9" applyFont="1" applyFill="1" applyBorder="1" applyAlignment="1">
      <alignment horizontal="center" vertical="center" wrapText="1"/>
    </xf>
    <xf numFmtId="0" fontId="12" fillId="5" borderId="14" xfId="9" applyFont="1" applyFill="1" applyBorder="1" applyAlignment="1">
      <alignment horizontal="center" wrapText="1"/>
    </xf>
    <xf numFmtId="0" fontId="12" fillId="5" borderId="32" xfId="9" applyFont="1" applyFill="1" applyBorder="1" applyAlignment="1">
      <alignment horizontal="center" wrapText="1"/>
    </xf>
    <xf numFmtId="0" fontId="12" fillId="5" borderId="38" xfId="9" applyFont="1" applyFill="1" applyBorder="1" applyAlignment="1">
      <alignment horizontal="center" wrapText="1"/>
    </xf>
    <xf numFmtId="0" fontId="12" fillId="5" borderId="15" xfId="9" applyFont="1" applyFill="1" applyBorder="1" applyAlignment="1">
      <alignment horizontal="center" wrapText="1"/>
    </xf>
    <xf numFmtId="0" fontId="0" fillId="2" borderId="22" xfId="0" applyFill="1" applyBorder="1"/>
    <xf numFmtId="0" fontId="0" fillId="3" borderId="22" xfId="0" applyFill="1" applyBorder="1"/>
    <xf numFmtId="0" fontId="10" fillId="3" borderId="35" xfId="12" applyFont="1" applyFill="1" applyBorder="1" applyAlignment="1">
      <alignment horizontal="center" wrapText="1"/>
    </xf>
    <xf numFmtId="0" fontId="10" fillId="3" borderId="72" xfId="12" applyFont="1" applyFill="1" applyBorder="1" applyAlignment="1">
      <alignment horizontal="center" wrapText="1"/>
    </xf>
    <xf numFmtId="0" fontId="10" fillId="3" borderId="73" xfId="12" applyFont="1" applyFill="1" applyBorder="1" applyAlignment="1">
      <alignment horizontal="center" wrapText="1"/>
    </xf>
    <xf numFmtId="164" fontId="9" fillId="3" borderId="36" xfId="12" applyNumberFormat="1" applyFont="1" applyFill="1" applyBorder="1" applyAlignment="1">
      <alignment horizontal="center" vertical="center"/>
    </xf>
    <xf numFmtId="165" fontId="9" fillId="3" borderId="33" xfId="12" applyNumberFormat="1" applyFont="1" applyFill="1" applyBorder="1" applyAlignment="1">
      <alignment horizontal="center" vertical="center"/>
    </xf>
    <xf numFmtId="164" fontId="9" fillId="3" borderId="33" xfId="12" applyNumberFormat="1" applyFont="1" applyFill="1" applyBorder="1" applyAlignment="1">
      <alignment horizontal="center" vertical="center"/>
    </xf>
    <xf numFmtId="0" fontId="10" fillId="2" borderId="27" xfId="12" applyFont="1" applyFill="1" applyBorder="1" applyAlignment="1">
      <alignment horizontal="center" wrapText="1"/>
    </xf>
    <xf numFmtId="0" fontId="10" fillId="2" borderId="8" xfId="12" applyFont="1" applyFill="1" applyBorder="1" applyAlignment="1">
      <alignment horizontal="center" wrapText="1"/>
    </xf>
    <xf numFmtId="0" fontId="10" fillId="2" borderId="7" xfId="12" applyFont="1" applyFill="1" applyBorder="1" applyAlignment="1">
      <alignment horizontal="center" wrapText="1"/>
    </xf>
    <xf numFmtId="164" fontId="9" fillId="2" borderId="28" xfId="12" applyNumberFormat="1" applyFont="1" applyFill="1" applyBorder="1" applyAlignment="1">
      <alignment horizontal="center" vertical="center"/>
    </xf>
    <xf numFmtId="165" fontId="9" fillId="2" borderId="29" xfId="12" applyNumberFormat="1" applyFont="1" applyFill="1" applyBorder="1" applyAlignment="1">
      <alignment horizontal="center" vertical="center"/>
    </xf>
    <xf numFmtId="164" fontId="9" fillId="2" borderId="29" xfId="12" applyNumberFormat="1" applyFont="1" applyFill="1" applyBorder="1" applyAlignment="1">
      <alignment horizontal="center" vertical="center"/>
    </xf>
    <xf numFmtId="166" fontId="9" fillId="4" borderId="30" xfId="12" applyNumberFormat="1" applyFont="1" applyFill="1" applyBorder="1" applyAlignment="1">
      <alignment horizontal="center" vertical="center"/>
    </xf>
    <xf numFmtId="166" fontId="9" fillId="4" borderId="17" xfId="12" applyNumberFormat="1" applyFont="1" applyFill="1" applyBorder="1" applyAlignment="1">
      <alignment horizontal="center" vertical="center"/>
    </xf>
    <xf numFmtId="0" fontId="0" fillId="2" borderId="69" xfId="0" applyFill="1" applyBorder="1"/>
    <xf numFmtId="0" fontId="0" fillId="3" borderId="69" xfId="0" applyFill="1" applyBorder="1"/>
    <xf numFmtId="0" fontId="0" fillId="2" borderId="0" xfId="0" applyFill="1"/>
    <xf numFmtId="0" fontId="7" fillId="3" borderId="0" xfId="0" applyFont="1" applyFill="1" applyProtection="1">
      <protection locked="0"/>
    </xf>
    <xf numFmtId="0" fontId="0" fillId="3" borderId="0" xfId="0" applyFill="1"/>
    <xf numFmtId="0" fontId="10" fillId="0" borderId="9" xfId="13" applyFont="1" applyBorder="1" applyAlignment="1">
      <alignment horizontal="left" vertical="center" wrapText="1"/>
    </xf>
    <xf numFmtId="166" fontId="12" fillId="4" borderId="12" xfId="13" applyNumberFormat="1" applyFont="1" applyFill="1" applyBorder="1" applyAlignment="1">
      <alignment horizontal="center" vertical="center"/>
    </xf>
    <xf numFmtId="0" fontId="1" fillId="2" borderId="22" xfId="0" applyFont="1" applyFill="1" applyBorder="1"/>
    <xf numFmtId="0" fontId="1" fillId="2" borderId="19" xfId="0" applyFont="1" applyFill="1" applyBorder="1"/>
    <xf numFmtId="0" fontId="10" fillId="2" borderId="7" xfId="13" applyFont="1" applyFill="1" applyBorder="1" applyAlignment="1">
      <alignment horizontal="center" vertical="center" wrapText="1"/>
    </xf>
    <xf numFmtId="0" fontId="10" fillId="2" borderId="8" xfId="13" applyFont="1" applyFill="1" applyBorder="1" applyAlignment="1">
      <alignment horizontal="center" vertical="center" wrapText="1"/>
    </xf>
    <xf numFmtId="164" fontId="12" fillId="2" borderId="10" xfId="13" applyNumberFormat="1" applyFont="1" applyFill="1" applyBorder="1" applyAlignment="1">
      <alignment horizontal="center" vertical="center"/>
    </xf>
    <xf numFmtId="165" fontId="12" fillId="2" borderId="11" xfId="13" applyNumberFormat="1" applyFont="1" applyFill="1" applyBorder="1" applyAlignment="1">
      <alignment horizontal="center" vertical="center"/>
    </xf>
    <xf numFmtId="164" fontId="12" fillId="2" borderId="11" xfId="13" applyNumberFormat="1" applyFont="1" applyFill="1" applyBorder="1" applyAlignment="1">
      <alignment horizontal="center" vertical="center"/>
    </xf>
    <xf numFmtId="0" fontId="10" fillId="3" borderId="7" xfId="13" applyFont="1" applyFill="1" applyBorder="1" applyAlignment="1">
      <alignment horizontal="center" vertical="center" wrapText="1"/>
    </xf>
    <xf numFmtId="0" fontId="10" fillId="3" borderId="8" xfId="13" applyFont="1" applyFill="1" applyBorder="1" applyAlignment="1">
      <alignment horizontal="center" vertical="center" wrapText="1"/>
    </xf>
    <xf numFmtId="164" fontId="12" fillId="3" borderId="10" xfId="13" applyNumberFormat="1" applyFont="1" applyFill="1" applyBorder="1" applyAlignment="1">
      <alignment horizontal="center" vertical="center"/>
    </xf>
    <xf numFmtId="165" fontId="12" fillId="3" borderId="11" xfId="13" applyNumberFormat="1" applyFont="1" applyFill="1" applyBorder="1" applyAlignment="1">
      <alignment horizontal="center" vertical="center"/>
    </xf>
    <xf numFmtId="164" fontId="12" fillId="3" borderId="11" xfId="13" applyNumberFormat="1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left" vertical="center" wrapText="1"/>
    </xf>
    <xf numFmtId="0" fontId="12" fillId="0" borderId="75" xfId="10" applyFont="1" applyBorder="1" applyAlignment="1">
      <alignment horizontal="left" vertical="center" wrapText="1"/>
    </xf>
    <xf numFmtId="164" fontId="12" fillId="2" borderId="76" xfId="10" applyNumberFormat="1" applyFont="1" applyFill="1" applyBorder="1" applyAlignment="1">
      <alignment horizontal="center" vertical="center"/>
    </xf>
    <xf numFmtId="165" fontId="12" fillId="2" borderId="77" xfId="10" applyNumberFormat="1" applyFont="1" applyFill="1" applyBorder="1" applyAlignment="1">
      <alignment horizontal="center" vertical="center"/>
    </xf>
    <xf numFmtId="164" fontId="12" fillId="2" borderId="77" xfId="10" applyNumberFormat="1" applyFont="1" applyFill="1" applyBorder="1" applyAlignment="1">
      <alignment horizontal="center" vertical="center"/>
    </xf>
    <xf numFmtId="166" fontId="12" fillId="4" borderId="78" xfId="10" applyNumberFormat="1" applyFont="1" applyFill="1" applyBorder="1" applyAlignment="1">
      <alignment horizontal="center" vertical="center"/>
    </xf>
    <xf numFmtId="164" fontId="9" fillId="3" borderId="76" xfId="11" applyNumberFormat="1" applyFont="1" applyFill="1" applyBorder="1" applyAlignment="1">
      <alignment horizontal="center" vertical="center"/>
    </xf>
    <xf numFmtId="165" fontId="9" fillId="3" borderId="77" xfId="11" applyNumberFormat="1" applyFont="1" applyFill="1" applyBorder="1" applyAlignment="1">
      <alignment horizontal="center" vertical="center"/>
    </xf>
    <xf numFmtId="164" fontId="9" fillId="3" borderId="77" xfId="11" applyNumberFormat="1" applyFont="1" applyFill="1" applyBorder="1" applyAlignment="1">
      <alignment horizontal="center" vertical="center"/>
    </xf>
    <xf numFmtId="166" fontId="9" fillId="4" borderId="78" xfId="11" applyNumberFormat="1" applyFont="1" applyFill="1" applyBorder="1" applyAlignment="1">
      <alignment horizontal="center" vertical="center"/>
    </xf>
    <xf numFmtId="0" fontId="12" fillId="0" borderId="61" xfId="10" applyFont="1" applyBorder="1" applyAlignment="1">
      <alignment horizontal="left" vertical="center" wrapText="1"/>
    </xf>
    <xf numFmtId="164" fontId="12" fillId="2" borderId="62" xfId="10" applyNumberFormat="1" applyFont="1" applyFill="1" applyBorder="1" applyAlignment="1">
      <alignment horizontal="center" vertical="center"/>
    </xf>
    <xf numFmtId="165" fontId="12" fillId="2" borderId="63" xfId="10" applyNumberFormat="1" applyFont="1" applyFill="1" applyBorder="1" applyAlignment="1">
      <alignment horizontal="center" vertical="center"/>
    </xf>
    <xf numFmtId="164" fontId="12" fillId="2" borderId="63" xfId="10" applyNumberFormat="1" applyFont="1" applyFill="1" applyBorder="1" applyAlignment="1">
      <alignment horizontal="center" vertical="center"/>
    </xf>
    <xf numFmtId="166" fontId="12" fillId="4" borderId="64" xfId="10" applyNumberFormat="1" applyFont="1" applyFill="1" applyBorder="1" applyAlignment="1">
      <alignment horizontal="center" vertical="center"/>
    </xf>
    <xf numFmtId="164" fontId="9" fillId="3" borderId="62" xfId="11" applyNumberFormat="1" applyFont="1" applyFill="1" applyBorder="1" applyAlignment="1">
      <alignment horizontal="center" vertical="center"/>
    </xf>
    <xf numFmtId="165" fontId="9" fillId="3" borderId="63" xfId="11" applyNumberFormat="1" applyFont="1" applyFill="1" applyBorder="1" applyAlignment="1">
      <alignment horizontal="center" vertical="center"/>
    </xf>
    <xf numFmtId="164" fontId="9" fillId="3" borderId="63" xfId="11" applyNumberFormat="1" applyFont="1" applyFill="1" applyBorder="1" applyAlignment="1">
      <alignment horizontal="center" vertical="center"/>
    </xf>
    <xf numFmtId="166" fontId="9" fillId="4" borderId="64" xfId="11" applyNumberFormat="1" applyFont="1" applyFill="1" applyBorder="1" applyAlignment="1">
      <alignment horizontal="center" vertical="center"/>
    </xf>
    <xf numFmtId="0" fontId="12" fillId="0" borderId="79" xfId="10" applyFont="1" applyBorder="1" applyAlignment="1">
      <alignment horizontal="left" vertical="center" wrapText="1"/>
    </xf>
    <xf numFmtId="164" fontId="12" fillId="2" borderId="80" xfId="10" applyNumberFormat="1" applyFont="1" applyFill="1" applyBorder="1" applyAlignment="1">
      <alignment horizontal="center" vertical="center"/>
    </xf>
    <xf numFmtId="165" fontId="12" fillId="2" borderId="81" xfId="10" applyNumberFormat="1" applyFont="1" applyFill="1" applyBorder="1" applyAlignment="1">
      <alignment horizontal="center" vertical="center"/>
    </xf>
    <xf numFmtId="164" fontId="12" fillId="2" borderId="81" xfId="10" applyNumberFormat="1" applyFont="1" applyFill="1" applyBorder="1" applyAlignment="1">
      <alignment horizontal="center" vertical="center"/>
    </xf>
    <xf numFmtId="166" fontId="12" fillId="4" borderId="82" xfId="10" applyNumberFormat="1" applyFont="1" applyFill="1" applyBorder="1" applyAlignment="1">
      <alignment horizontal="center" vertical="center"/>
    </xf>
    <xf numFmtId="164" fontId="9" fillId="3" borderId="80" xfId="11" applyNumberFormat="1" applyFont="1" applyFill="1" applyBorder="1" applyAlignment="1">
      <alignment horizontal="center" vertical="center"/>
    </xf>
    <xf numFmtId="165" fontId="9" fillId="3" borderId="81" xfId="11" applyNumberFormat="1" applyFont="1" applyFill="1" applyBorder="1" applyAlignment="1">
      <alignment horizontal="center" vertical="center"/>
    </xf>
    <xf numFmtId="164" fontId="9" fillId="3" borderId="81" xfId="11" applyNumberFormat="1" applyFont="1" applyFill="1" applyBorder="1" applyAlignment="1">
      <alignment horizontal="center" vertical="center"/>
    </xf>
    <xf numFmtId="166" fontId="9" fillId="4" borderId="82" xfId="11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165" fontId="12" fillId="0" borderId="0" xfId="3" applyNumberFormat="1" applyFont="1" applyFill="1" applyBorder="1" applyAlignment="1">
      <alignment horizontal="center" vertical="center"/>
    </xf>
    <xf numFmtId="164" fontId="9" fillId="2" borderId="37" xfId="4" applyNumberFormat="1" applyFont="1" applyFill="1" applyBorder="1" applyAlignment="1">
      <alignment horizontal="center" vertical="center"/>
    </xf>
    <xf numFmtId="164" fontId="9" fillId="2" borderId="38" xfId="4" applyNumberFormat="1" applyFont="1" applyFill="1" applyBorder="1" applyAlignment="1">
      <alignment horizontal="center" vertical="center"/>
    </xf>
    <xf numFmtId="164" fontId="9" fillId="2" borderId="36" xfId="4" applyNumberFormat="1" applyFont="1" applyFill="1" applyBorder="1" applyAlignment="1">
      <alignment horizontal="center" vertical="center"/>
    </xf>
    <xf numFmtId="0" fontId="10" fillId="2" borderId="84" xfId="3" applyFont="1" applyFill="1" applyBorder="1" applyAlignment="1">
      <alignment horizontal="center" vertical="center" wrapText="1"/>
    </xf>
    <xf numFmtId="165" fontId="9" fillId="2" borderId="85" xfId="4" applyNumberFormat="1" applyFont="1" applyFill="1" applyBorder="1" applyAlignment="1">
      <alignment horizontal="center" vertical="center"/>
    </xf>
    <xf numFmtId="165" fontId="9" fillId="2" borderId="86" xfId="4" applyNumberFormat="1" applyFont="1" applyFill="1" applyBorder="1" applyAlignment="1">
      <alignment horizontal="center" vertical="center"/>
    </xf>
    <xf numFmtId="165" fontId="9" fillId="2" borderId="87" xfId="4" applyNumberFormat="1" applyFont="1" applyFill="1" applyBorder="1" applyAlignment="1">
      <alignment horizontal="center" vertical="center"/>
    </xf>
    <xf numFmtId="164" fontId="9" fillId="3" borderId="88" xfId="4" applyNumberFormat="1" applyFont="1" applyFill="1" applyBorder="1" applyAlignment="1">
      <alignment horizontal="center" vertical="center"/>
    </xf>
    <xf numFmtId="165" fontId="9" fillId="3" borderId="67" xfId="4" applyNumberFormat="1" applyFont="1" applyFill="1" applyBorder="1" applyAlignment="1">
      <alignment horizontal="center" vertical="center"/>
    </xf>
    <xf numFmtId="164" fontId="9" fillId="3" borderId="89" xfId="4" applyNumberFormat="1" applyFont="1" applyFill="1" applyBorder="1" applyAlignment="1">
      <alignment horizontal="center" vertical="center"/>
    </xf>
    <xf numFmtId="165" fontId="9" fillId="3" borderId="90" xfId="4" applyNumberFormat="1" applyFont="1" applyFill="1" applyBorder="1" applyAlignment="1">
      <alignment horizontal="center" vertical="center"/>
    </xf>
    <xf numFmtId="164" fontId="9" fillId="3" borderId="91" xfId="4" applyNumberFormat="1" applyFont="1" applyFill="1" applyBorder="1" applyAlignment="1">
      <alignment horizontal="center" vertical="center"/>
    </xf>
    <xf numFmtId="165" fontId="9" fillId="3" borderId="74" xfId="4" applyNumberFormat="1" applyFont="1" applyFill="1" applyBorder="1" applyAlignment="1">
      <alignment horizontal="center" vertical="center"/>
    </xf>
    <xf numFmtId="165" fontId="12" fillId="2" borderId="85" xfId="3" applyNumberFormat="1" applyFont="1" applyFill="1" applyBorder="1" applyAlignment="1">
      <alignment horizontal="center" vertical="center"/>
    </xf>
    <xf numFmtId="165" fontId="12" fillId="2" borderId="86" xfId="3" applyNumberFormat="1" applyFont="1" applyFill="1" applyBorder="1" applyAlignment="1">
      <alignment horizontal="center" vertical="center"/>
    </xf>
    <xf numFmtId="165" fontId="12" fillId="2" borderId="87" xfId="3" applyNumberFormat="1" applyFont="1" applyFill="1" applyBorder="1" applyAlignment="1">
      <alignment horizontal="center" vertical="center"/>
    </xf>
    <xf numFmtId="164" fontId="12" fillId="3" borderId="88" xfId="3" applyNumberFormat="1" applyFont="1" applyFill="1" applyBorder="1" applyAlignment="1">
      <alignment horizontal="center" vertical="center"/>
    </xf>
    <xf numFmtId="165" fontId="12" fillId="3" borderId="67" xfId="3" applyNumberFormat="1" applyFont="1" applyFill="1" applyBorder="1" applyAlignment="1">
      <alignment horizontal="center" vertical="center"/>
    </xf>
    <xf numFmtId="164" fontId="12" fillId="3" borderId="89" xfId="3" applyNumberFormat="1" applyFont="1" applyFill="1" applyBorder="1" applyAlignment="1">
      <alignment horizontal="center" vertical="center"/>
    </xf>
    <xf numFmtId="165" fontId="12" fillId="3" borderId="90" xfId="3" applyNumberFormat="1" applyFont="1" applyFill="1" applyBorder="1" applyAlignment="1">
      <alignment horizontal="center" vertical="center"/>
    </xf>
    <xf numFmtId="164" fontId="12" fillId="3" borderId="91" xfId="3" applyNumberFormat="1" applyFont="1" applyFill="1" applyBorder="1" applyAlignment="1">
      <alignment horizontal="center" vertical="center"/>
    </xf>
    <xf numFmtId="165" fontId="12" fillId="3" borderId="74" xfId="3" applyNumberFormat="1" applyFont="1" applyFill="1" applyBorder="1" applyAlignment="1">
      <alignment horizontal="center" vertical="center"/>
    </xf>
    <xf numFmtId="0" fontId="10" fillId="3" borderId="32" xfId="4" applyFont="1" applyFill="1" applyBorder="1" applyAlignment="1">
      <alignment horizontal="center" vertical="center" wrapText="1"/>
    </xf>
    <xf numFmtId="0" fontId="10" fillId="3" borderId="15" xfId="4" applyFont="1" applyFill="1" applyBorder="1" applyAlignment="1">
      <alignment horizontal="center" vertical="center" wrapText="1"/>
    </xf>
    <xf numFmtId="0" fontId="10" fillId="3" borderId="14" xfId="3" applyFont="1" applyFill="1" applyBorder="1" applyAlignment="1">
      <alignment horizontal="center" vertical="center" wrapText="1"/>
    </xf>
    <xf numFmtId="0" fontId="10" fillId="3" borderId="32" xfId="3" applyFont="1" applyFill="1" applyBorder="1" applyAlignment="1">
      <alignment horizontal="center" vertical="center" wrapText="1"/>
    </xf>
    <xf numFmtId="0" fontId="10" fillId="3" borderId="84" xfId="9" applyFont="1" applyFill="1" applyBorder="1" applyAlignment="1">
      <alignment horizontal="center" vertical="center" wrapText="1"/>
    </xf>
    <xf numFmtId="164" fontId="9" fillId="3" borderId="92" xfId="6" applyNumberFormat="1" applyFont="1" applyFill="1" applyBorder="1" applyAlignment="1">
      <alignment horizontal="center" vertical="center"/>
    </xf>
    <xf numFmtId="0" fontId="10" fillId="3" borderId="93" xfId="8" applyFont="1" applyFill="1" applyBorder="1" applyAlignment="1">
      <alignment horizontal="center" wrapText="1"/>
    </xf>
    <xf numFmtId="0" fontId="10" fillId="3" borderId="93" xfId="7" applyFont="1" applyFill="1" applyBorder="1" applyAlignment="1">
      <alignment horizontal="center" wrapText="1"/>
    </xf>
    <xf numFmtId="164" fontId="12" fillId="3" borderId="92" xfId="5" applyNumberFormat="1" applyFont="1" applyFill="1" applyBorder="1" applyAlignment="1">
      <alignment horizontal="center" vertical="center"/>
    </xf>
    <xf numFmtId="0" fontId="10" fillId="2" borderId="95" xfId="9" applyFont="1" applyFill="1" applyBorder="1" applyAlignment="1">
      <alignment horizontal="center" vertical="center" wrapText="1"/>
    </xf>
    <xf numFmtId="165" fontId="9" fillId="2" borderId="96" xfId="6" applyNumberFormat="1" applyFont="1" applyFill="1" applyBorder="1" applyAlignment="1">
      <alignment horizontal="center" vertical="center"/>
    </xf>
    <xf numFmtId="0" fontId="10" fillId="2" borderId="95" xfId="8" applyFont="1" applyFill="1" applyBorder="1" applyAlignment="1">
      <alignment horizontal="center" wrapText="1"/>
    </xf>
    <xf numFmtId="0" fontId="10" fillId="3" borderId="95" xfId="9" applyFont="1" applyFill="1" applyBorder="1" applyAlignment="1">
      <alignment horizontal="center" vertical="center" wrapText="1"/>
    </xf>
    <xf numFmtId="165" fontId="9" fillId="3" borderId="96" xfId="6" applyNumberFormat="1" applyFont="1" applyFill="1" applyBorder="1" applyAlignment="1">
      <alignment horizontal="center" vertical="center"/>
    </xf>
    <xf numFmtId="0" fontId="10" fillId="3" borderId="51" xfId="8" applyFont="1" applyFill="1" applyBorder="1" applyAlignment="1">
      <alignment horizontal="center" wrapText="1"/>
    </xf>
    <xf numFmtId="0" fontId="10" fillId="3" borderId="51" xfId="7" applyFont="1" applyFill="1" applyBorder="1" applyAlignment="1">
      <alignment horizontal="center" wrapText="1"/>
    </xf>
    <xf numFmtId="165" fontId="12" fillId="3" borderId="96" xfId="5" applyNumberFormat="1" applyFont="1" applyFill="1" applyBorder="1" applyAlignment="1">
      <alignment horizontal="center" vertical="center"/>
    </xf>
    <xf numFmtId="0" fontId="10" fillId="2" borderId="51" xfId="7" applyFont="1" applyFill="1" applyBorder="1" applyAlignment="1">
      <alignment horizontal="center" wrapText="1"/>
    </xf>
    <xf numFmtId="165" fontId="12" fillId="2" borderId="96" xfId="5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97" xfId="10" applyFont="1" applyBorder="1" applyAlignment="1">
      <alignment horizontal="left" vertical="center" wrapText="1"/>
    </xf>
    <xf numFmtId="164" fontId="12" fillId="2" borderId="98" xfId="10" applyNumberFormat="1" applyFont="1" applyFill="1" applyBorder="1" applyAlignment="1">
      <alignment horizontal="center" vertical="center"/>
    </xf>
    <xf numFmtId="165" fontId="12" fillId="2" borderId="99" xfId="10" applyNumberFormat="1" applyFont="1" applyFill="1" applyBorder="1" applyAlignment="1">
      <alignment horizontal="center" vertical="center"/>
    </xf>
    <xf numFmtId="164" fontId="12" fillId="2" borderId="99" xfId="10" applyNumberFormat="1" applyFont="1" applyFill="1" applyBorder="1" applyAlignment="1">
      <alignment horizontal="center" vertical="center"/>
    </xf>
    <xf numFmtId="166" fontId="12" fillId="4" borderId="100" xfId="10" applyNumberFormat="1" applyFont="1" applyFill="1" applyBorder="1" applyAlignment="1">
      <alignment horizontal="center" vertical="center"/>
    </xf>
    <xf numFmtId="164" fontId="9" fillId="3" borderId="98" xfId="11" applyNumberFormat="1" applyFont="1" applyFill="1" applyBorder="1" applyAlignment="1">
      <alignment horizontal="center" vertical="center"/>
    </xf>
    <xf numFmtId="165" fontId="9" fillId="3" borderId="99" xfId="11" applyNumberFormat="1" applyFont="1" applyFill="1" applyBorder="1" applyAlignment="1">
      <alignment horizontal="center" vertical="center"/>
    </xf>
    <xf numFmtId="164" fontId="9" fillId="3" borderId="99" xfId="11" applyNumberFormat="1" applyFont="1" applyFill="1" applyBorder="1" applyAlignment="1">
      <alignment horizontal="center" vertical="center"/>
    </xf>
    <xf numFmtId="166" fontId="9" fillId="4" borderId="100" xfId="11" applyNumberFormat="1" applyFont="1" applyFill="1" applyBorder="1" applyAlignment="1">
      <alignment horizontal="center" vertical="center"/>
    </xf>
    <xf numFmtId="0" fontId="10" fillId="5" borderId="79" xfId="9" applyFont="1" applyFill="1" applyBorder="1" applyAlignment="1">
      <alignment horizontal="center" vertical="center" wrapText="1"/>
    </xf>
    <xf numFmtId="164" fontId="12" fillId="5" borderId="80" xfId="9" applyNumberFormat="1" applyFont="1" applyFill="1" applyBorder="1" applyAlignment="1">
      <alignment horizontal="center" vertical="center"/>
    </xf>
    <xf numFmtId="165" fontId="12" fillId="5" borderId="81" xfId="9" applyNumberFormat="1" applyFont="1" applyFill="1" applyBorder="1" applyAlignment="1">
      <alignment horizontal="center" vertical="center"/>
    </xf>
    <xf numFmtId="164" fontId="12" fillId="5" borderId="81" xfId="9" applyNumberFormat="1" applyFont="1" applyFill="1" applyBorder="1" applyAlignment="1">
      <alignment horizontal="center" vertical="center"/>
    </xf>
    <xf numFmtId="166" fontId="12" fillId="5" borderId="82" xfId="9" applyNumberFormat="1" applyFont="1" applyFill="1" applyBorder="1" applyAlignment="1">
      <alignment horizontal="center" vertical="center"/>
    </xf>
    <xf numFmtId="164" fontId="10" fillId="6" borderId="101" xfId="10" applyNumberFormat="1" applyFont="1" applyFill="1" applyBorder="1" applyAlignment="1">
      <alignment horizontal="center" vertical="center"/>
    </xf>
    <xf numFmtId="165" fontId="10" fillId="6" borderId="101" xfId="10" applyNumberFormat="1" applyFont="1" applyFill="1" applyBorder="1" applyAlignment="1">
      <alignment horizontal="center" vertical="center"/>
    </xf>
    <xf numFmtId="165" fontId="10" fillId="6" borderId="101" xfId="11" applyNumberFormat="1" applyFont="1" applyFill="1" applyBorder="1" applyAlignment="1">
      <alignment horizontal="center" vertical="center"/>
    </xf>
    <xf numFmtId="166" fontId="10" fillId="6" borderId="103" xfId="10" applyNumberFormat="1" applyFont="1" applyFill="1" applyBorder="1" applyAlignment="1">
      <alignment horizontal="center" vertical="center"/>
    </xf>
    <xf numFmtId="164" fontId="1" fillId="6" borderId="101" xfId="0" applyNumberFormat="1" applyFont="1" applyFill="1" applyBorder="1"/>
    <xf numFmtId="164" fontId="1" fillId="6" borderId="104" xfId="0" applyNumberFormat="1" applyFont="1" applyFill="1" applyBorder="1"/>
    <xf numFmtId="164" fontId="10" fillId="6" borderId="104" xfId="10" applyNumberFormat="1" applyFont="1" applyFill="1" applyBorder="1" applyAlignment="1">
      <alignment horizontal="center" vertical="center"/>
    </xf>
    <xf numFmtId="0" fontId="1" fillId="6" borderId="102" xfId="0" applyFont="1" applyFill="1" applyBorder="1" applyAlignment="1">
      <alignment horizontal="left"/>
    </xf>
    <xf numFmtId="0" fontId="10" fillId="6" borderId="102" xfId="10" applyFont="1" applyFill="1" applyBorder="1" applyAlignment="1">
      <alignment horizontal="left" vertical="center" wrapText="1"/>
    </xf>
    <xf numFmtId="0" fontId="14" fillId="0" borderId="0" xfId="0" applyFont="1"/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165" fontId="12" fillId="3" borderId="106" xfId="2" applyNumberFormat="1" applyFont="1" applyFill="1" applyBorder="1" applyAlignment="1">
      <alignment horizontal="center" vertical="center"/>
    </xf>
    <xf numFmtId="165" fontId="12" fillId="3" borderId="107" xfId="2" applyNumberFormat="1" applyFont="1" applyFill="1" applyBorder="1" applyAlignment="1">
      <alignment horizontal="center" vertical="center"/>
    </xf>
    <xf numFmtId="164" fontId="12" fillId="3" borderId="108" xfId="2" applyNumberFormat="1" applyFont="1" applyFill="1" applyBorder="1" applyAlignment="1">
      <alignment horizontal="center" vertical="center"/>
    </xf>
    <xf numFmtId="164" fontId="12" fillId="3" borderId="109" xfId="2" applyNumberFormat="1" applyFont="1" applyFill="1" applyBorder="1" applyAlignment="1">
      <alignment horizontal="center" vertical="center"/>
    </xf>
    <xf numFmtId="164" fontId="12" fillId="2" borderId="108" xfId="2" applyNumberFormat="1" applyFont="1" applyFill="1" applyBorder="1" applyAlignment="1">
      <alignment horizontal="center" vertical="center"/>
    </xf>
    <xf numFmtId="164" fontId="12" fillId="2" borderId="109" xfId="2" applyNumberFormat="1" applyFont="1" applyFill="1" applyBorder="1" applyAlignment="1">
      <alignment horizontal="center" vertical="center"/>
    </xf>
    <xf numFmtId="165" fontId="12" fillId="2" borderId="106" xfId="2" applyNumberFormat="1" applyFont="1" applyFill="1" applyBorder="1" applyAlignment="1">
      <alignment horizontal="center" vertical="center"/>
    </xf>
    <xf numFmtId="165" fontId="12" fillId="2" borderId="107" xfId="2" applyNumberFormat="1" applyFont="1" applyFill="1" applyBorder="1" applyAlignment="1">
      <alignment horizontal="center" vertical="center"/>
    </xf>
    <xf numFmtId="0" fontId="12" fillId="0" borderId="105" xfId="2" applyFont="1" applyBorder="1" applyAlignment="1">
      <alignment horizontal="left" vertical="center" wrapText="1"/>
    </xf>
    <xf numFmtId="0" fontId="12" fillId="0" borderId="110" xfId="2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0" borderId="52" xfId="4" applyFont="1" applyBorder="1" applyAlignment="1">
      <alignment horizontal="left" vertical="center" wrapText="1"/>
    </xf>
    <xf numFmtId="0" fontId="10" fillId="0" borderId="54" xfId="4" applyFont="1" applyBorder="1" applyAlignment="1">
      <alignment horizontal="left" vertical="center" wrapText="1"/>
    </xf>
    <xf numFmtId="0" fontId="10" fillId="0" borderId="83" xfId="4" applyFont="1" applyBorder="1" applyAlignment="1">
      <alignment horizontal="left" vertical="center" wrapText="1"/>
    </xf>
    <xf numFmtId="0" fontId="10" fillId="0" borderId="69" xfId="4" applyFont="1" applyBorder="1" applyAlignment="1">
      <alignment horizontal="left" vertical="center" wrapText="1"/>
    </xf>
    <xf numFmtId="0" fontId="10" fillId="0" borderId="55" xfId="4" applyFont="1" applyBorder="1" applyAlignment="1">
      <alignment horizontal="left" vertical="center" wrapText="1"/>
    </xf>
    <xf numFmtId="0" fontId="10" fillId="0" borderId="57" xfId="4" applyFont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0" fillId="2" borderId="59" xfId="4" applyFont="1" applyFill="1" applyBorder="1" applyAlignment="1">
      <alignment horizontal="center" vertical="center" wrapText="1"/>
    </xf>
    <xf numFmtId="0" fontId="10" fillId="2" borderId="34" xfId="4" applyFont="1" applyFill="1" applyBorder="1" applyAlignment="1">
      <alignment horizontal="center" vertical="center" wrapText="1"/>
    </xf>
    <xf numFmtId="0" fontId="10" fillId="3" borderId="49" xfId="4" applyFont="1" applyFill="1" applyBorder="1" applyAlignment="1">
      <alignment horizontal="center" vertical="center" wrapText="1"/>
    </xf>
    <xf numFmtId="0" fontId="10" fillId="3" borderId="51" xfId="4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4" fillId="0" borderId="69" xfId="0" applyFont="1" applyBorder="1" applyAlignment="1">
      <alignment horizontal="left" vertical="top"/>
    </xf>
    <xf numFmtId="0" fontId="10" fillId="0" borderId="52" xfId="4" applyFont="1" applyBorder="1" applyAlignment="1">
      <alignment horizontal="left" vertical="top" wrapText="1"/>
    </xf>
    <xf numFmtId="0" fontId="10" fillId="0" borderId="54" xfId="4" applyFont="1" applyBorder="1" applyAlignment="1">
      <alignment horizontal="left" vertical="top" wrapText="1"/>
    </xf>
    <xf numFmtId="0" fontId="10" fillId="0" borderId="55" xfId="4" applyFont="1" applyBorder="1" applyAlignment="1">
      <alignment horizontal="left" vertical="top" wrapText="1"/>
    </xf>
    <xf numFmtId="0" fontId="10" fillId="0" borderId="57" xfId="4" applyFont="1" applyBorder="1" applyAlignment="1">
      <alignment horizontal="left" vertical="top" wrapText="1"/>
    </xf>
    <xf numFmtId="0" fontId="10" fillId="3" borderId="26" xfId="2" applyFont="1" applyFill="1" applyBorder="1" applyAlignment="1">
      <alignment horizontal="center" vertical="center" wrapText="1"/>
    </xf>
    <xf numFmtId="0" fontId="10" fillId="3" borderId="24" xfId="2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2" borderId="23" xfId="3" applyFont="1" applyFill="1" applyBorder="1" applyAlignment="1">
      <alignment horizontal="center" vertical="center" wrapText="1"/>
    </xf>
    <xf numFmtId="0" fontId="10" fillId="2" borderId="34" xfId="3" applyFont="1" applyFill="1" applyBorder="1" applyAlignment="1">
      <alignment horizontal="center" vertical="center" wrapText="1"/>
    </xf>
    <xf numFmtId="0" fontId="10" fillId="3" borderId="49" xfId="3" applyFont="1" applyFill="1" applyBorder="1" applyAlignment="1">
      <alignment horizontal="center" vertical="center" wrapText="1"/>
    </xf>
    <xf numFmtId="0" fontId="10" fillId="3" borderId="51" xfId="3" applyFont="1" applyFill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2" fillId="0" borderId="2" xfId="5" applyFont="1" applyBorder="1" applyAlignment="1">
      <alignment horizontal="left" vertical="center" wrapText="1"/>
    </xf>
    <xf numFmtId="0" fontId="12" fillId="0" borderId="6" xfId="5" applyFont="1" applyBorder="1" applyAlignment="1">
      <alignment horizontal="left" vertical="center" wrapText="1"/>
    </xf>
    <xf numFmtId="0" fontId="10" fillId="2" borderId="45" xfId="7" applyFont="1" applyFill="1" applyBorder="1" applyAlignment="1">
      <alignment horizontal="center" wrapText="1"/>
    </xf>
    <xf numFmtId="0" fontId="10" fillId="2" borderId="46" xfId="7" applyFont="1" applyFill="1" applyBorder="1" applyAlignment="1">
      <alignment horizontal="center" wrapText="1"/>
    </xf>
    <xf numFmtId="0" fontId="10" fillId="2" borderId="47" xfId="7" applyFont="1" applyFill="1" applyBorder="1" applyAlignment="1">
      <alignment horizontal="center" wrapText="1"/>
    </xf>
    <xf numFmtId="0" fontId="10" fillId="2" borderId="48" xfId="7" applyFont="1" applyFill="1" applyBorder="1" applyAlignment="1">
      <alignment horizontal="center" wrapText="1"/>
    </xf>
    <xf numFmtId="0" fontId="9" fillId="0" borderId="2" xfId="6" applyFont="1" applyBorder="1" applyAlignment="1">
      <alignment horizontal="left" vertical="center" wrapText="1"/>
    </xf>
    <xf numFmtId="0" fontId="9" fillId="0" borderId="6" xfId="6" applyFont="1" applyBorder="1" applyAlignment="1">
      <alignment horizontal="left" vertical="center" wrapText="1"/>
    </xf>
    <xf numFmtId="0" fontId="10" fillId="2" borderId="24" xfId="9" applyFont="1" applyFill="1" applyBorder="1" applyAlignment="1">
      <alignment horizontal="center" vertical="center" wrapText="1"/>
    </xf>
    <xf numFmtId="0" fontId="10" fillId="2" borderId="24" xfId="8" applyFont="1" applyFill="1" applyBorder="1" applyAlignment="1">
      <alignment horizontal="center" wrapText="1"/>
    </xf>
    <xf numFmtId="0" fontId="10" fillId="2" borderId="94" xfId="8" applyFont="1" applyFill="1" applyBorder="1" applyAlignment="1">
      <alignment horizontal="center" wrapText="1"/>
    </xf>
    <xf numFmtId="0" fontId="1" fillId="2" borderId="42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left"/>
    </xf>
    <xf numFmtId="0" fontId="1" fillId="2" borderId="44" xfId="0" applyFont="1" applyFill="1" applyBorder="1" applyAlignment="1">
      <alignment horizontal="left"/>
    </xf>
    <xf numFmtId="0" fontId="1" fillId="3" borderId="22" xfId="0" applyFont="1" applyFill="1" applyBorder="1" applyAlignment="1"/>
    <xf numFmtId="0" fontId="1" fillId="3" borderId="19" xfId="0" applyFont="1" applyFill="1" applyBorder="1" applyAlignment="1"/>
    <xf numFmtId="0" fontId="10" fillId="3" borderId="38" xfId="8" applyFont="1" applyFill="1" applyBorder="1" applyAlignment="1">
      <alignment horizontal="center" wrapText="1"/>
    </xf>
    <xf numFmtId="0" fontId="10" fillId="3" borderId="32" xfId="8" applyFont="1" applyFill="1" applyBorder="1" applyAlignment="1">
      <alignment horizontal="center" wrapText="1"/>
    </xf>
    <xf numFmtId="0" fontId="10" fillId="3" borderId="90" xfId="8" applyFont="1" applyFill="1" applyBorder="1" applyAlignment="1">
      <alignment horizontal="center" wrapText="1"/>
    </xf>
    <xf numFmtId="0" fontId="10" fillId="3" borderId="38" xfId="7" applyFont="1" applyFill="1" applyBorder="1" applyAlignment="1">
      <alignment horizontal="center" wrapText="1"/>
    </xf>
    <xf numFmtId="0" fontId="10" fillId="3" borderId="32" xfId="7" applyFont="1" applyFill="1" applyBorder="1" applyAlignment="1">
      <alignment horizontal="center" wrapText="1"/>
    </xf>
    <xf numFmtId="0" fontId="10" fillId="3" borderId="90" xfId="7" applyFont="1" applyFill="1" applyBorder="1" applyAlignment="1">
      <alignment horizontal="center" wrapText="1"/>
    </xf>
    <xf numFmtId="0" fontId="10" fillId="2" borderId="94" xfId="9" applyFont="1" applyFill="1" applyBorder="1" applyAlignment="1">
      <alignment horizontal="center" vertical="center" wrapText="1"/>
    </xf>
    <xf numFmtId="0" fontId="1" fillId="2" borderId="18" xfId="0" applyFont="1" applyFill="1" applyBorder="1" applyAlignment="1"/>
    <xf numFmtId="0" fontId="1" fillId="2" borderId="22" xfId="0" applyFont="1" applyFill="1" applyBorder="1" applyAlignment="1"/>
    <xf numFmtId="0" fontId="1" fillId="2" borderId="19" xfId="0" applyFont="1" applyFill="1" applyBorder="1" applyAlignment="1"/>
    <xf numFmtId="0" fontId="10" fillId="3" borderId="59" xfId="9" applyFont="1" applyFill="1" applyBorder="1" applyAlignment="1">
      <alignment horizontal="center" vertical="center" wrapText="1"/>
    </xf>
    <xf numFmtId="0" fontId="10" fillId="3" borderId="24" xfId="9" applyFont="1" applyFill="1" applyBorder="1" applyAlignment="1">
      <alignment horizontal="center" vertical="center" wrapText="1"/>
    </xf>
    <xf numFmtId="0" fontId="10" fillId="3" borderId="94" xfId="9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left" vertical="center" wrapText="1"/>
    </xf>
    <xf numFmtId="0" fontId="10" fillId="0" borderId="6" xfId="10" applyFont="1" applyBorder="1" applyAlignment="1">
      <alignment horizontal="left" vertical="center" wrapText="1"/>
    </xf>
    <xf numFmtId="0" fontId="10" fillId="2" borderId="58" xfId="10" applyFont="1" applyFill="1" applyBorder="1" applyAlignment="1">
      <alignment horizontal="center" vertical="center" wrapText="1"/>
    </xf>
    <xf numFmtId="0" fontId="10" fillId="2" borderId="59" xfId="10" applyFont="1" applyFill="1" applyBorder="1" applyAlignment="1">
      <alignment horizontal="center" vertical="center" wrapText="1"/>
    </xf>
    <xf numFmtId="0" fontId="10" fillId="2" borderId="34" xfId="10" applyFont="1" applyFill="1" applyBorder="1" applyAlignment="1">
      <alignment horizontal="center" vertical="center" wrapText="1"/>
    </xf>
    <xf numFmtId="0" fontId="10" fillId="4" borderId="60" xfId="10" applyFont="1" applyFill="1" applyBorder="1" applyAlignment="1">
      <alignment horizontal="center" vertical="center" wrapText="1"/>
    </xf>
    <xf numFmtId="0" fontId="10" fillId="4" borderId="17" xfId="1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/>
    </xf>
    <xf numFmtId="0" fontId="10" fillId="3" borderId="58" xfId="10" applyFont="1" applyFill="1" applyBorder="1" applyAlignment="1">
      <alignment horizontal="center" vertical="center" wrapText="1"/>
    </xf>
    <xf numFmtId="0" fontId="10" fillId="3" borderId="59" xfId="10" applyFont="1" applyFill="1" applyBorder="1" applyAlignment="1">
      <alignment horizontal="center" vertical="center" wrapText="1"/>
    </xf>
    <xf numFmtId="0" fontId="10" fillId="3" borderId="34" xfId="1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0" fillId="3" borderId="70" xfId="12" applyFont="1" applyFill="1" applyBorder="1" applyAlignment="1">
      <alignment horizontal="center" wrapText="1"/>
    </xf>
    <xf numFmtId="0" fontId="10" fillId="3" borderId="59" xfId="12" applyFont="1" applyFill="1" applyBorder="1" applyAlignment="1">
      <alignment horizontal="center" wrapText="1"/>
    </xf>
    <xf numFmtId="0" fontId="10" fillId="3" borderId="34" xfId="12" applyFont="1" applyFill="1" applyBorder="1" applyAlignment="1">
      <alignment horizontal="center" wrapText="1"/>
    </xf>
    <xf numFmtId="0" fontId="10" fillId="2" borderId="65" xfId="12" applyFont="1" applyFill="1" applyBorder="1" applyAlignment="1">
      <alignment horizontal="center" wrapText="1"/>
    </xf>
    <xf numFmtId="0" fontId="10" fillId="2" borderId="66" xfId="12" applyFont="1" applyFill="1" applyBorder="1" applyAlignment="1">
      <alignment horizontal="center" wrapText="1"/>
    </xf>
    <xf numFmtId="0" fontId="10" fillId="2" borderId="25" xfId="12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0" fillId="4" borderId="67" xfId="12" applyFont="1" applyFill="1" applyBorder="1" applyAlignment="1">
      <alignment horizontal="center" vertical="center" wrapText="1"/>
    </xf>
    <xf numFmtId="0" fontId="10" fillId="4" borderId="68" xfId="12" applyFont="1" applyFill="1" applyBorder="1" applyAlignment="1">
      <alignment horizontal="center" vertical="center" wrapText="1"/>
    </xf>
    <xf numFmtId="0" fontId="10" fillId="4" borderId="71" xfId="12" applyFont="1" applyFill="1" applyBorder="1" applyAlignment="1">
      <alignment horizontal="center" vertical="center" wrapText="1"/>
    </xf>
    <xf numFmtId="0" fontId="10" fillId="4" borderId="74" xfId="12" applyFont="1" applyFill="1" applyBorder="1" applyAlignment="1">
      <alignment horizontal="center" vertical="center" wrapText="1"/>
    </xf>
    <xf numFmtId="0" fontId="10" fillId="4" borderId="15" xfId="13" applyFont="1" applyFill="1" applyBorder="1" applyAlignment="1">
      <alignment horizontal="center" vertical="center" wrapText="1"/>
    </xf>
    <xf numFmtId="0" fontId="10" fillId="4" borderId="17" xfId="13" applyFont="1" applyFill="1" applyBorder="1" applyAlignment="1">
      <alignment horizontal="center" vertical="center" wrapText="1"/>
    </xf>
    <xf numFmtId="0" fontId="12" fillId="0" borderId="2" xfId="13" applyFont="1" applyBorder="1" applyAlignment="1">
      <alignment horizontal="center" vertical="center" wrapText="1"/>
    </xf>
    <xf numFmtId="0" fontId="12" fillId="0" borderId="6" xfId="13" applyFont="1" applyBorder="1" applyAlignment="1">
      <alignment horizontal="center" vertical="center" wrapText="1"/>
    </xf>
    <xf numFmtId="0" fontId="10" fillId="2" borderId="58" xfId="13" applyFont="1" applyFill="1" applyBorder="1" applyAlignment="1">
      <alignment horizontal="center" vertical="center" wrapText="1"/>
    </xf>
    <xf numFmtId="0" fontId="10" fillId="2" borderId="59" xfId="13" applyFont="1" applyFill="1" applyBorder="1" applyAlignment="1">
      <alignment horizontal="center" vertical="center" wrapText="1"/>
    </xf>
    <xf numFmtId="0" fontId="10" fillId="2" borderId="34" xfId="13" applyFont="1" applyFill="1" applyBorder="1" applyAlignment="1">
      <alignment horizontal="center" vertical="center" wrapText="1"/>
    </xf>
    <xf numFmtId="0" fontId="10" fillId="3" borderId="23" xfId="13" applyFont="1" applyFill="1" applyBorder="1" applyAlignment="1">
      <alignment horizontal="center" vertical="center" wrapText="1"/>
    </xf>
    <xf numFmtId="0" fontId="10" fillId="3" borderId="24" xfId="13" applyFont="1" applyFill="1" applyBorder="1" applyAlignment="1">
      <alignment horizontal="center" vertical="center" wrapText="1"/>
    </xf>
  </cellXfs>
  <cellStyles count="14">
    <cellStyle name="Normal" xfId="0" builtinId="0"/>
    <cellStyle name="Normal_facebook" xfId="13"/>
    <cellStyle name="Normal_grad level" xfId="4"/>
    <cellStyle name="Normal_my school" xfId="5"/>
    <cellStyle name="Normal_my school_1" xfId="6"/>
    <cellStyle name="Normal_outcomes" xfId="10"/>
    <cellStyle name="Normal_outcomes_1" xfId="11"/>
    <cellStyle name="Normal_overall effectiveness" xfId="12"/>
    <cellStyle name="Normal_program completion" xfId="1"/>
    <cellStyle name="Normal_Sheet5" xfId="7"/>
    <cellStyle name="Normal_Sheet6" xfId="8"/>
    <cellStyle name="Normal_Sheet6_1" xfId="9"/>
    <cellStyle name="Normal_subjects" xfId="3"/>
    <cellStyle name="Normal_track and teaching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1</xdr:row>
      <xdr:rowOff>78106</xdr:rowOff>
    </xdr:from>
    <xdr:to>
      <xdr:col>9</xdr:col>
      <xdr:colOff>247650</xdr:colOff>
      <xdr:row>1</xdr:row>
      <xdr:rowOff>123825</xdr:rowOff>
    </xdr:to>
    <xdr:sp macro="" textlink="">
      <xdr:nvSpPr>
        <xdr:cNvPr id="4" name="Right Arrow 3"/>
        <xdr:cNvSpPr/>
      </xdr:nvSpPr>
      <xdr:spPr>
        <a:xfrm>
          <a:off x="2714625" y="459106"/>
          <a:ext cx="4210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304800</xdr:colOff>
      <xdr:row>1</xdr:row>
      <xdr:rowOff>78106</xdr:rowOff>
    </xdr:from>
    <xdr:to>
      <xdr:col>20</xdr:col>
      <xdr:colOff>247650</xdr:colOff>
      <xdr:row>1</xdr:row>
      <xdr:rowOff>123825</xdr:rowOff>
    </xdr:to>
    <xdr:sp macro="" textlink="">
      <xdr:nvSpPr>
        <xdr:cNvPr id="5" name="Right Arrow 4"/>
        <xdr:cNvSpPr/>
      </xdr:nvSpPr>
      <xdr:spPr>
        <a:xfrm>
          <a:off x="2714625" y="468631"/>
          <a:ext cx="4210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5</xdr:row>
      <xdr:rowOff>66675</xdr:rowOff>
    </xdr:from>
    <xdr:to>
      <xdr:col>8</xdr:col>
      <xdr:colOff>219075</xdr:colOff>
      <xdr:row>5</xdr:row>
      <xdr:rowOff>142875</xdr:rowOff>
    </xdr:to>
    <xdr:sp macro="" textlink="">
      <xdr:nvSpPr>
        <xdr:cNvPr id="4" name="Right Arrow 3"/>
        <xdr:cNvSpPr/>
      </xdr:nvSpPr>
      <xdr:spPr>
        <a:xfrm>
          <a:off x="923925" y="1409700"/>
          <a:ext cx="4171950" cy="76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314325</xdr:colOff>
      <xdr:row>5</xdr:row>
      <xdr:rowOff>66675</xdr:rowOff>
    </xdr:from>
    <xdr:to>
      <xdr:col>19</xdr:col>
      <xdr:colOff>219075</xdr:colOff>
      <xdr:row>5</xdr:row>
      <xdr:rowOff>142875</xdr:rowOff>
    </xdr:to>
    <xdr:sp macro="" textlink="">
      <xdr:nvSpPr>
        <xdr:cNvPr id="5" name="Right Arrow 4"/>
        <xdr:cNvSpPr/>
      </xdr:nvSpPr>
      <xdr:spPr>
        <a:xfrm>
          <a:off x="923925" y="1409700"/>
          <a:ext cx="4171950" cy="76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3</xdr:row>
      <xdr:rowOff>66675</xdr:rowOff>
    </xdr:from>
    <xdr:to>
      <xdr:col>6</xdr:col>
      <xdr:colOff>19050</xdr:colOff>
      <xdr:row>3</xdr:row>
      <xdr:rowOff>112394</xdr:rowOff>
    </xdr:to>
    <xdr:sp macro="" textlink="">
      <xdr:nvSpPr>
        <xdr:cNvPr id="4" name="Right Arrow 3"/>
        <xdr:cNvSpPr/>
      </xdr:nvSpPr>
      <xdr:spPr>
        <a:xfrm>
          <a:off x="2028825" y="657225"/>
          <a:ext cx="1304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400050</xdr:colOff>
      <xdr:row>3</xdr:row>
      <xdr:rowOff>76200</xdr:rowOff>
    </xdr:from>
    <xdr:to>
      <xdr:col>12</xdr:col>
      <xdr:colOff>200025</xdr:colOff>
      <xdr:row>3</xdr:row>
      <xdr:rowOff>121919</xdr:rowOff>
    </xdr:to>
    <xdr:sp macro="" textlink="">
      <xdr:nvSpPr>
        <xdr:cNvPr id="5" name="Right Arrow 4"/>
        <xdr:cNvSpPr/>
      </xdr:nvSpPr>
      <xdr:spPr>
        <a:xfrm>
          <a:off x="5048250" y="666750"/>
          <a:ext cx="1304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C22" sqref="C22"/>
    </sheetView>
  </sheetViews>
  <sheetFormatPr defaultRowHeight="15" x14ac:dyDescent="0.25"/>
  <cols>
    <col min="2" max="2" width="14.140625" customWidth="1"/>
  </cols>
  <sheetData>
    <row r="2" spans="1:9" ht="15" customHeight="1" x14ac:dyDescent="0.3">
      <c r="B2" s="253" t="s">
        <v>407</v>
      </c>
      <c r="C2" s="253"/>
      <c r="D2" s="253"/>
      <c r="E2" s="253"/>
      <c r="F2" s="253"/>
      <c r="G2" s="253"/>
      <c r="H2" s="253"/>
      <c r="I2" s="253"/>
    </row>
    <row r="3" spans="1:9" ht="15" customHeight="1" x14ac:dyDescent="0.25">
      <c r="B3" s="254" t="s">
        <v>0</v>
      </c>
      <c r="C3" s="254"/>
      <c r="D3" s="254"/>
      <c r="E3" s="254"/>
      <c r="F3" s="254"/>
      <c r="G3" s="254"/>
      <c r="H3" s="254"/>
      <c r="I3" s="254"/>
    </row>
    <row r="6" spans="1:9" ht="32.25" customHeight="1" x14ac:dyDescent="0.25">
      <c r="B6" s="251" t="s">
        <v>408</v>
      </c>
      <c r="C6" s="251"/>
      <c r="D6" s="251"/>
      <c r="E6" s="251"/>
      <c r="F6" s="251"/>
      <c r="G6" s="251"/>
      <c r="H6" s="251"/>
      <c r="I6" s="251"/>
    </row>
    <row r="7" spans="1:9" x14ac:dyDescent="0.25">
      <c r="B7" s="252" t="s">
        <v>1</v>
      </c>
      <c r="C7" s="252"/>
      <c r="D7" s="252"/>
      <c r="E7" s="252"/>
      <c r="F7" s="252"/>
      <c r="G7" s="252"/>
      <c r="H7" s="252"/>
      <c r="I7" s="252"/>
    </row>
    <row r="10" spans="1:9" x14ac:dyDescent="0.25">
      <c r="A10" s="1" t="s">
        <v>2</v>
      </c>
    </row>
    <row r="11" spans="1:9" x14ac:dyDescent="0.25">
      <c r="B11" s="2" t="s">
        <v>3</v>
      </c>
      <c r="C11" s="3">
        <v>97</v>
      </c>
      <c r="D11" s="4" t="s">
        <v>9</v>
      </c>
    </row>
    <row r="12" spans="1:9" x14ac:dyDescent="0.25">
      <c r="B12" s="2" t="s">
        <v>4</v>
      </c>
      <c r="C12" s="3">
        <v>66</v>
      </c>
      <c r="D12" s="5" t="s">
        <v>11</v>
      </c>
    </row>
    <row r="13" spans="1:9" ht="15.75" thickBot="1" x14ac:dyDescent="0.3">
      <c r="B13" s="6" t="s">
        <v>5</v>
      </c>
      <c r="C13" s="7"/>
      <c r="D13" s="8">
        <v>0.68</v>
      </c>
    </row>
    <row r="14" spans="1:9" ht="15.75" thickTop="1" x14ac:dyDescent="0.25">
      <c r="C14" s="3"/>
      <c r="D14" s="3"/>
    </row>
    <row r="15" spans="1:9" x14ac:dyDescent="0.25">
      <c r="B15" s="9" t="s">
        <v>6</v>
      </c>
      <c r="C15" s="3"/>
      <c r="D15" s="3"/>
    </row>
    <row r="16" spans="1:9" x14ac:dyDescent="0.25">
      <c r="B16" s="2" t="s">
        <v>7</v>
      </c>
      <c r="C16" s="3">
        <v>12</v>
      </c>
      <c r="D16" s="5" t="s">
        <v>10</v>
      </c>
    </row>
    <row r="17" spans="2:4" x14ac:dyDescent="0.25">
      <c r="B17" s="2" t="s">
        <v>4</v>
      </c>
      <c r="C17" s="3">
        <v>0</v>
      </c>
    </row>
    <row r="18" spans="2:4" ht="15.75" thickBot="1" x14ac:dyDescent="0.3">
      <c r="B18" s="6" t="s">
        <v>8</v>
      </c>
      <c r="C18" s="6"/>
      <c r="D18" s="8">
        <v>0</v>
      </c>
    </row>
    <row r="19" spans="2:4" ht="15.75" thickTop="1" x14ac:dyDescent="0.25"/>
  </sheetData>
  <mergeCells count="4">
    <mergeCell ref="B6:I6"/>
    <mergeCell ref="B7:I7"/>
    <mergeCell ref="B2:I2"/>
    <mergeCell ref="B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Layout" zoomScaleNormal="100" workbookViewId="0">
      <selection activeCell="E14" sqref="E14"/>
    </sheetView>
  </sheetViews>
  <sheetFormatPr defaultRowHeight="15" x14ac:dyDescent="0.25"/>
  <cols>
    <col min="1" max="1" width="21.140625" customWidth="1"/>
  </cols>
  <sheetData>
    <row r="1" spans="1:7" ht="18" thickBot="1" x14ac:dyDescent="0.35">
      <c r="A1" s="165" t="s">
        <v>391</v>
      </c>
    </row>
    <row r="2" spans="1:7" ht="15.75" thickTop="1" x14ac:dyDescent="0.25">
      <c r="A2" s="255"/>
      <c r="B2" s="257" t="s">
        <v>185</v>
      </c>
      <c r="C2" s="258"/>
      <c r="D2" s="259" t="s">
        <v>128</v>
      </c>
      <c r="E2" s="259"/>
      <c r="F2" s="260" t="s">
        <v>12</v>
      </c>
      <c r="G2" s="261"/>
    </row>
    <row r="3" spans="1:7" ht="15.75" thickBot="1" x14ac:dyDescent="0.3">
      <c r="A3" s="256"/>
      <c r="B3" s="11" t="s">
        <v>14</v>
      </c>
      <c r="C3" s="12" t="s">
        <v>15</v>
      </c>
      <c r="D3" s="15" t="s">
        <v>14</v>
      </c>
      <c r="E3" s="16" t="s">
        <v>15</v>
      </c>
      <c r="F3" s="19" t="s">
        <v>14</v>
      </c>
      <c r="G3" s="20" t="s">
        <v>15</v>
      </c>
    </row>
    <row r="4" spans="1:7" ht="25.5" thickTop="1" thickBot="1" x14ac:dyDescent="0.3">
      <c r="A4" s="10" t="s">
        <v>13</v>
      </c>
      <c r="B4" s="13">
        <v>39</v>
      </c>
      <c r="C4" s="14">
        <v>0.59090909090909094</v>
      </c>
      <c r="D4" s="17">
        <v>27</v>
      </c>
      <c r="E4" s="18">
        <v>0.40909090909090912</v>
      </c>
      <c r="F4" s="21">
        <v>66</v>
      </c>
      <c r="G4" s="22">
        <v>1</v>
      </c>
    </row>
    <row r="5" spans="1:7" ht="15.75" thickTop="1" x14ac:dyDescent="0.25"/>
    <row r="7" spans="1:7" ht="18" thickBot="1" x14ac:dyDescent="0.35">
      <c r="A7" s="165" t="s">
        <v>392</v>
      </c>
    </row>
    <row r="8" spans="1:7" ht="18" thickBot="1" x14ac:dyDescent="0.35">
      <c r="A8" s="165"/>
      <c r="B8" s="237" t="s">
        <v>185</v>
      </c>
      <c r="C8" s="238"/>
      <c r="D8" s="239" t="s">
        <v>128</v>
      </c>
      <c r="E8" s="240"/>
    </row>
    <row r="9" spans="1:7" ht="24.75" thickBot="1" x14ac:dyDescent="0.3">
      <c r="A9" s="50" t="s">
        <v>16</v>
      </c>
      <c r="B9" s="48" t="s">
        <v>14</v>
      </c>
      <c r="C9" s="25" t="s">
        <v>15</v>
      </c>
      <c r="D9" s="23" t="s">
        <v>14</v>
      </c>
      <c r="E9" s="24" t="s">
        <v>15</v>
      </c>
    </row>
    <row r="10" spans="1:7" ht="24.75" thickTop="1" x14ac:dyDescent="0.25">
      <c r="A10" s="249" t="s">
        <v>17</v>
      </c>
      <c r="B10" s="245">
        <v>5</v>
      </c>
      <c r="C10" s="247">
        <f>B10/$B$19</f>
        <v>0.12820512820512819</v>
      </c>
      <c r="D10" s="243">
        <v>5</v>
      </c>
      <c r="E10" s="241">
        <f>D10/$D$19</f>
        <v>0.18518518518518517</v>
      </c>
    </row>
    <row r="11" spans="1:7" ht="36" x14ac:dyDescent="0.25">
      <c r="A11" s="250" t="s">
        <v>18</v>
      </c>
      <c r="B11" s="246">
        <v>2</v>
      </c>
      <c r="C11" s="248">
        <f t="shared" ref="C11:C18" si="0">B11/$B$19</f>
        <v>5.128205128205128E-2</v>
      </c>
      <c r="D11" s="244">
        <v>0</v>
      </c>
      <c r="E11" s="242">
        <f t="shared" ref="E11:E18" si="1">D11/$D$19</f>
        <v>0</v>
      </c>
    </row>
    <row r="12" spans="1:7" ht="24" x14ac:dyDescent="0.25">
      <c r="A12" s="250" t="s">
        <v>19</v>
      </c>
      <c r="B12" s="246">
        <v>3</v>
      </c>
      <c r="C12" s="248">
        <f t="shared" si="0"/>
        <v>7.6923076923076927E-2</v>
      </c>
      <c r="D12" s="244">
        <v>4</v>
      </c>
      <c r="E12" s="242">
        <f t="shared" si="1"/>
        <v>0.14814814814814814</v>
      </c>
    </row>
    <row r="13" spans="1:7" ht="36" x14ac:dyDescent="0.25">
      <c r="A13" s="250" t="s">
        <v>20</v>
      </c>
      <c r="B13" s="246">
        <v>5</v>
      </c>
      <c r="C13" s="248">
        <f t="shared" si="0"/>
        <v>0.12820512820512819</v>
      </c>
      <c r="D13" s="244">
        <v>0</v>
      </c>
      <c r="E13" s="242">
        <f t="shared" si="1"/>
        <v>0</v>
      </c>
    </row>
    <row r="14" spans="1:7" x14ac:dyDescent="0.25">
      <c r="A14" s="250" t="s">
        <v>21</v>
      </c>
      <c r="B14" s="246">
        <v>12</v>
      </c>
      <c r="C14" s="248">
        <f t="shared" si="0"/>
        <v>0.30769230769230771</v>
      </c>
      <c r="D14" s="244">
        <v>7</v>
      </c>
      <c r="E14" s="242">
        <f t="shared" si="1"/>
        <v>0.25925925925925924</v>
      </c>
    </row>
    <row r="15" spans="1:7" ht="24" x14ac:dyDescent="0.25">
      <c r="A15" s="250" t="s">
        <v>22</v>
      </c>
      <c r="B15" s="246">
        <v>1</v>
      </c>
      <c r="C15" s="248">
        <f t="shared" si="0"/>
        <v>2.564102564102564E-2</v>
      </c>
      <c r="D15" s="244">
        <v>1</v>
      </c>
      <c r="E15" s="242">
        <f t="shared" si="1"/>
        <v>3.7037037037037035E-2</v>
      </c>
    </row>
    <row r="16" spans="1:7" ht="24" x14ac:dyDescent="0.25">
      <c r="A16" s="250" t="s">
        <v>23</v>
      </c>
      <c r="B16" s="246">
        <v>5</v>
      </c>
      <c r="C16" s="248">
        <f t="shared" si="0"/>
        <v>0.12820512820512819</v>
      </c>
      <c r="D16" s="244">
        <v>8</v>
      </c>
      <c r="E16" s="242">
        <f t="shared" si="1"/>
        <v>0.29629629629629628</v>
      </c>
    </row>
    <row r="17" spans="1:5" ht="24" x14ac:dyDescent="0.25">
      <c r="A17" s="250" t="s">
        <v>24</v>
      </c>
      <c r="B17" s="246">
        <v>3</v>
      </c>
      <c r="C17" s="248">
        <f t="shared" si="0"/>
        <v>7.6923076923076927E-2</v>
      </c>
      <c r="D17" s="244">
        <v>2</v>
      </c>
      <c r="E17" s="242">
        <f t="shared" si="1"/>
        <v>7.407407407407407E-2</v>
      </c>
    </row>
    <row r="18" spans="1:5" x14ac:dyDescent="0.25">
      <c r="A18" s="250" t="s">
        <v>25</v>
      </c>
      <c r="B18" s="246">
        <v>3</v>
      </c>
      <c r="C18" s="248">
        <f t="shared" si="0"/>
        <v>7.6923076923076927E-2</v>
      </c>
      <c r="D18" s="244">
        <v>0</v>
      </c>
      <c r="E18" s="242">
        <f t="shared" si="1"/>
        <v>0</v>
      </c>
    </row>
    <row r="19" spans="1:5" ht="15.75" thickBot="1" x14ac:dyDescent="0.3">
      <c r="A19" s="51" t="s">
        <v>12</v>
      </c>
      <c r="B19" s="49">
        <v>39</v>
      </c>
      <c r="C19" s="27">
        <v>1</v>
      </c>
      <c r="D19" s="26">
        <v>27</v>
      </c>
      <c r="E19" s="27">
        <v>1</v>
      </c>
    </row>
  </sheetData>
  <mergeCells count="4">
    <mergeCell ref="A2:A3"/>
    <mergeCell ref="B2:C2"/>
    <mergeCell ref="D2:E2"/>
    <mergeCell ref="F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K12" sqref="K12:L12"/>
    </sheetView>
  </sheetViews>
  <sheetFormatPr defaultRowHeight="15" x14ac:dyDescent="0.25"/>
  <cols>
    <col min="1" max="1" width="38.5703125" customWidth="1"/>
    <col min="6" max="6" width="5.42578125" customWidth="1"/>
    <col min="7" max="7" width="14.140625" customWidth="1"/>
    <col min="9" max="9" width="6.7109375" customWidth="1"/>
  </cols>
  <sheetData>
    <row r="1" spans="1:12" ht="18" thickBot="1" x14ac:dyDescent="0.3">
      <c r="A1" s="166" t="s">
        <v>393</v>
      </c>
      <c r="B1" s="286" t="s">
        <v>404</v>
      </c>
      <c r="C1" s="287"/>
      <c r="D1" s="287"/>
      <c r="E1" s="288"/>
      <c r="F1" s="289" t="s">
        <v>405</v>
      </c>
      <c r="G1" s="290"/>
      <c r="H1" s="290"/>
      <c r="I1" s="291"/>
    </row>
    <row r="2" spans="1:12" ht="15.75" thickTop="1" x14ac:dyDescent="0.25">
      <c r="A2" s="298"/>
      <c r="B2" s="300" t="s">
        <v>26</v>
      </c>
      <c r="C2" s="301"/>
      <c r="D2" s="301" t="s">
        <v>27</v>
      </c>
      <c r="E2" s="301"/>
      <c r="F2" s="284" t="s">
        <v>26</v>
      </c>
      <c r="G2" s="285"/>
      <c r="H2" s="285" t="s">
        <v>27</v>
      </c>
      <c r="I2" s="285"/>
    </row>
    <row r="3" spans="1:12" ht="15.75" thickBot="1" x14ac:dyDescent="0.3">
      <c r="A3" s="299"/>
      <c r="B3" s="30" t="s">
        <v>14</v>
      </c>
      <c r="C3" s="31" t="s">
        <v>15</v>
      </c>
      <c r="D3" s="30" t="s">
        <v>14</v>
      </c>
      <c r="E3" s="31" t="s">
        <v>15</v>
      </c>
      <c r="F3" s="35" t="s">
        <v>14</v>
      </c>
      <c r="G3" s="36" t="s">
        <v>15</v>
      </c>
      <c r="H3" s="37" t="s">
        <v>14</v>
      </c>
      <c r="I3" s="36" t="s">
        <v>15</v>
      </c>
    </row>
    <row r="4" spans="1:12" ht="16.5" thickTop="1" thickBot="1" x14ac:dyDescent="0.3">
      <c r="A4" s="29" t="s">
        <v>28</v>
      </c>
      <c r="B4" s="32">
        <v>37</v>
      </c>
      <c r="C4" s="33">
        <v>0.94871794871794857</v>
      </c>
      <c r="D4" s="34">
        <v>2</v>
      </c>
      <c r="E4" s="33">
        <v>5.128205128205128E-2</v>
      </c>
      <c r="F4" s="38">
        <v>26</v>
      </c>
      <c r="G4" s="39">
        <v>0.96296296296296291</v>
      </c>
      <c r="H4" s="40">
        <v>1</v>
      </c>
      <c r="I4" s="39">
        <v>3.7037037037037035E-2</v>
      </c>
    </row>
    <row r="5" spans="1:12" ht="15.75" thickTop="1" x14ac:dyDescent="0.25"/>
    <row r="6" spans="1:12" x14ac:dyDescent="0.25">
      <c r="A6" s="42" t="s">
        <v>29</v>
      </c>
    </row>
    <row r="7" spans="1:12" x14ac:dyDescent="0.25">
      <c r="A7" s="41" t="s">
        <v>30</v>
      </c>
    </row>
    <row r="8" spans="1:12" x14ac:dyDescent="0.25">
      <c r="A8" s="41" t="s">
        <v>31</v>
      </c>
    </row>
    <row r="9" spans="1:12" x14ac:dyDescent="0.25">
      <c r="A9" s="41" t="s">
        <v>32</v>
      </c>
    </row>
    <row r="10" spans="1:12" x14ac:dyDescent="0.25">
      <c r="A10" s="41"/>
    </row>
    <row r="11" spans="1:12" ht="15.75" thickBot="1" x14ac:dyDescent="0.3"/>
    <row r="12" spans="1:12" ht="30" customHeight="1" thickBot="1" x14ac:dyDescent="0.3">
      <c r="A12" s="167" t="s">
        <v>394</v>
      </c>
      <c r="B12" s="274" t="s">
        <v>406</v>
      </c>
      <c r="C12" s="275"/>
      <c r="D12" s="276" t="s">
        <v>405</v>
      </c>
      <c r="E12" s="277"/>
      <c r="F12" s="168"/>
      <c r="G12" s="278" t="s">
        <v>395</v>
      </c>
      <c r="H12" s="279"/>
      <c r="I12" s="302" t="s">
        <v>404</v>
      </c>
      <c r="J12" s="303"/>
      <c r="K12" s="268" t="s">
        <v>405</v>
      </c>
      <c r="L12" s="269"/>
    </row>
    <row r="13" spans="1:12" ht="15.75" customHeight="1" thickTop="1" thickBot="1" x14ac:dyDescent="0.3">
      <c r="A13" s="292" t="s">
        <v>33</v>
      </c>
      <c r="B13" s="294" t="s">
        <v>26</v>
      </c>
      <c r="C13" s="295"/>
      <c r="D13" s="296" t="s">
        <v>26</v>
      </c>
      <c r="E13" s="297"/>
      <c r="F13" s="169"/>
      <c r="G13" s="280" t="s">
        <v>66</v>
      </c>
      <c r="H13" s="281"/>
      <c r="I13" s="270" t="s">
        <v>26</v>
      </c>
      <c r="J13" s="271"/>
      <c r="K13" s="272" t="s">
        <v>26</v>
      </c>
      <c r="L13" s="273"/>
    </row>
    <row r="14" spans="1:12" ht="15.75" thickBot="1" x14ac:dyDescent="0.3">
      <c r="A14" s="293"/>
      <c r="B14" s="43" t="s">
        <v>14</v>
      </c>
      <c r="C14" s="44" t="s">
        <v>15</v>
      </c>
      <c r="D14" s="195" t="s">
        <v>14</v>
      </c>
      <c r="E14" s="196" t="s">
        <v>15</v>
      </c>
      <c r="F14" s="169"/>
      <c r="G14" s="282"/>
      <c r="H14" s="283"/>
      <c r="I14" s="174" t="s">
        <v>14</v>
      </c>
      <c r="J14" s="44" t="s">
        <v>15</v>
      </c>
      <c r="K14" s="193" t="s">
        <v>14</v>
      </c>
      <c r="L14" s="194" t="s">
        <v>15</v>
      </c>
    </row>
    <row r="15" spans="1:12" ht="15.75" thickTop="1" x14ac:dyDescent="0.25">
      <c r="A15" s="136" t="s">
        <v>34</v>
      </c>
      <c r="B15" s="45">
        <v>0</v>
      </c>
      <c r="C15" s="184">
        <v>0</v>
      </c>
      <c r="D15" s="187">
        <v>1</v>
      </c>
      <c r="E15" s="188">
        <v>3.7037037037037035E-2</v>
      </c>
      <c r="F15" s="170"/>
      <c r="G15" s="262" t="s">
        <v>67</v>
      </c>
      <c r="H15" s="263"/>
      <c r="I15" s="171">
        <v>0</v>
      </c>
      <c r="J15" s="175">
        <v>0</v>
      </c>
      <c r="K15" s="178">
        <v>1</v>
      </c>
      <c r="L15" s="179">
        <v>3.7037037037037035E-2</v>
      </c>
    </row>
    <row r="16" spans="1:12" x14ac:dyDescent="0.25">
      <c r="A16" s="52" t="s">
        <v>35</v>
      </c>
      <c r="B16" s="46">
        <v>1</v>
      </c>
      <c r="C16" s="185">
        <v>2.564102564102564E-2</v>
      </c>
      <c r="D16" s="189">
        <v>0</v>
      </c>
      <c r="E16" s="190">
        <v>0</v>
      </c>
      <c r="F16" s="170"/>
      <c r="G16" s="264" t="s">
        <v>68</v>
      </c>
      <c r="H16" s="265"/>
      <c r="I16" s="172">
        <v>7</v>
      </c>
      <c r="J16" s="176">
        <v>0.17948717948717949</v>
      </c>
      <c r="K16" s="180">
        <v>3</v>
      </c>
      <c r="L16" s="181">
        <v>0.1111111111111111</v>
      </c>
    </row>
    <row r="17" spans="1:12" x14ac:dyDescent="0.25">
      <c r="A17" s="52" t="s">
        <v>36</v>
      </c>
      <c r="B17" s="46">
        <v>0</v>
      </c>
      <c r="C17" s="185">
        <v>0</v>
      </c>
      <c r="D17" s="189">
        <v>0</v>
      </c>
      <c r="E17" s="190">
        <v>0</v>
      </c>
      <c r="F17" s="170"/>
      <c r="G17" s="264" t="s">
        <v>69</v>
      </c>
      <c r="H17" s="265"/>
      <c r="I17" s="172">
        <v>11</v>
      </c>
      <c r="J17" s="176">
        <v>0.28205128205128205</v>
      </c>
      <c r="K17" s="180">
        <v>4</v>
      </c>
      <c r="L17" s="181">
        <v>0.14814814814814814</v>
      </c>
    </row>
    <row r="18" spans="1:12" x14ac:dyDescent="0.25">
      <c r="A18" s="52" t="s">
        <v>37</v>
      </c>
      <c r="B18" s="46">
        <v>0</v>
      </c>
      <c r="C18" s="185">
        <v>0</v>
      </c>
      <c r="D18" s="189">
        <v>0</v>
      </c>
      <c r="E18" s="190">
        <v>0</v>
      </c>
      <c r="F18" s="170"/>
      <c r="G18" s="264" t="s">
        <v>70</v>
      </c>
      <c r="H18" s="265"/>
      <c r="I18" s="172">
        <v>7</v>
      </c>
      <c r="J18" s="176">
        <v>0.17948717948717949</v>
      </c>
      <c r="K18" s="180">
        <v>7</v>
      </c>
      <c r="L18" s="181">
        <v>0.25925925925925924</v>
      </c>
    </row>
    <row r="19" spans="1:12" x14ac:dyDescent="0.25">
      <c r="A19" s="52" t="s">
        <v>38</v>
      </c>
      <c r="B19" s="46">
        <v>10</v>
      </c>
      <c r="C19" s="185">
        <v>0.25641025641025639</v>
      </c>
      <c r="D19" s="189">
        <v>6</v>
      </c>
      <c r="E19" s="190">
        <v>0.22222222222222221</v>
      </c>
      <c r="F19" s="170"/>
      <c r="G19" s="264" t="s">
        <v>71</v>
      </c>
      <c r="H19" s="265"/>
      <c r="I19" s="172">
        <v>11</v>
      </c>
      <c r="J19" s="176">
        <v>0.28205128205128205</v>
      </c>
      <c r="K19" s="180">
        <v>5</v>
      </c>
      <c r="L19" s="181">
        <v>0.1851851851851852</v>
      </c>
    </row>
    <row r="20" spans="1:12" x14ac:dyDescent="0.25">
      <c r="A20" s="52" t="s">
        <v>39</v>
      </c>
      <c r="B20" s="46">
        <v>9</v>
      </c>
      <c r="C20" s="185">
        <v>0.23076923076923075</v>
      </c>
      <c r="D20" s="189">
        <v>1</v>
      </c>
      <c r="E20" s="190">
        <v>3.7037037037037035E-2</v>
      </c>
      <c r="F20" s="170"/>
      <c r="G20" s="264" t="s">
        <v>72</v>
      </c>
      <c r="H20" s="265"/>
      <c r="I20" s="172">
        <v>9</v>
      </c>
      <c r="J20" s="176">
        <v>0.23076923076923075</v>
      </c>
      <c r="K20" s="180">
        <v>8</v>
      </c>
      <c r="L20" s="181">
        <v>0.29629629629629628</v>
      </c>
    </row>
    <row r="21" spans="1:12" x14ac:dyDescent="0.25">
      <c r="A21" s="52" t="s">
        <v>40</v>
      </c>
      <c r="B21" s="46">
        <v>0</v>
      </c>
      <c r="C21" s="185">
        <v>0</v>
      </c>
      <c r="D21" s="189">
        <v>0</v>
      </c>
      <c r="E21" s="190">
        <v>0</v>
      </c>
      <c r="F21" s="170"/>
      <c r="G21" s="264" t="s">
        <v>73</v>
      </c>
      <c r="H21" s="265"/>
      <c r="I21" s="172">
        <v>8</v>
      </c>
      <c r="J21" s="176">
        <v>0.20512820512820512</v>
      </c>
      <c r="K21" s="180">
        <v>6</v>
      </c>
      <c r="L21" s="181">
        <v>0.22222222222222221</v>
      </c>
    </row>
    <row r="22" spans="1:12" x14ac:dyDescent="0.25">
      <c r="A22" s="52" t="s">
        <v>41</v>
      </c>
      <c r="B22" s="46">
        <v>0</v>
      </c>
      <c r="C22" s="185">
        <v>0</v>
      </c>
      <c r="D22" s="189">
        <v>0</v>
      </c>
      <c r="E22" s="190">
        <v>0</v>
      </c>
      <c r="F22" s="170"/>
      <c r="G22" s="264" t="s">
        <v>74</v>
      </c>
      <c r="H22" s="265"/>
      <c r="I22" s="172">
        <v>5</v>
      </c>
      <c r="J22" s="176">
        <v>0.12820512820512819</v>
      </c>
      <c r="K22" s="180">
        <v>8</v>
      </c>
      <c r="L22" s="181">
        <v>0.29629629629629628</v>
      </c>
    </row>
    <row r="23" spans="1:12" x14ac:dyDescent="0.25">
      <c r="A23" s="52" t="s">
        <v>42</v>
      </c>
      <c r="B23" s="46">
        <v>0</v>
      </c>
      <c r="C23" s="185">
        <v>0</v>
      </c>
      <c r="D23" s="189">
        <v>0</v>
      </c>
      <c r="E23" s="190">
        <v>0</v>
      </c>
      <c r="F23" s="170"/>
      <c r="G23" s="264" t="s">
        <v>75</v>
      </c>
      <c r="H23" s="265"/>
      <c r="I23" s="172">
        <v>5</v>
      </c>
      <c r="J23" s="176">
        <v>0.12820512820512819</v>
      </c>
      <c r="K23" s="180">
        <v>2</v>
      </c>
      <c r="L23" s="181">
        <v>7.407407407407407E-2</v>
      </c>
    </row>
    <row r="24" spans="1:12" x14ac:dyDescent="0.25">
      <c r="A24" s="52" t="s">
        <v>43</v>
      </c>
      <c r="B24" s="46">
        <v>4</v>
      </c>
      <c r="C24" s="185">
        <v>0.10256410256410256</v>
      </c>
      <c r="D24" s="189">
        <v>5</v>
      </c>
      <c r="E24" s="190">
        <v>0.1851851851851852</v>
      </c>
      <c r="F24" s="170"/>
      <c r="G24" s="264" t="s">
        <v>76</v>
      </c>
      <c r="H24" s="265"/>
      <c r="I24" s="172">
        <v>4</v>
      </c>
      <c r="J24" s="176">
        <v>0.10256410256410256</v>
      </c>
      <c r="K24" s="180">
        <v>3</v>
      </c>
      <c r="L24" s="181">
        <v>0.1111111111111111</v>
      </c>
    </row>
    <row r="25" spans="1:12" x14ac:dyDescent="0.25">
      <c r="A25" s="52" t="s">
        <v>44</v>
      </c>
      <c r="B25" s="46">
        <v>0</v>
      </c>
      <c r="C25" s="185">
        <v>0</v>
      </c>
      <c r="D25" s="189">
        <v>0</v>
      </c>
      <c r="E25" s="190">
        <v>0</v>
      </c>
      <c r="F25" s="170"/>
      <c r="G25" s="264" t="s">
        <v>77</v>
      </c>
      <c r="H25" s="265"/>
      <c r="I25" s="172">
        <v>9</v>
      </c>
      <c r="J25" s="176">
        <v>0.23076923076923075</v>
      </c>
      <c r="K25" s="180">
        <v>4</v>
      </c>
      <c r="L25" s="181">
        <v>0.14814814814814814</v>
      </c>
    </row>
    <row r="26" spans="1:12" x14ac:dyDescent="0.25">
      <c r="A26" s="52" t="s">
        <v>45</v>
      </c>
      <c r="B26" s="46">
        <v>8</v>
      </c>
      <c r="C26" s="185">
        <v>0.20512820512820512</v>
      </c>
      <c r="D26" s="189">
        <v>6</v>
      </c>
      <c r="E26" s="190">
        <v>0.22222222222222221</v>
      </c>
      <c r="F26" s="170"/>
      <c r="G26" s="264" t="s">
        <v>78</v>
      </c>
      <c r="H26" s="265"/>
      <c r="I26" s="172">
        <v>9</v>
      </c>
      <c r="J26" s="176">
        <v>0.23076923076923075</v>
      </c>
      <c r="K26" s="180">
        <v>4</v>
      </c>
      <c r="L26" s="181">
        <v>0.14814814814814814</v>
      </c>
    </row>
    <row r="27" spans="1:12" x14ac:dyDescent="0.25">
      <c r="A27" s="52" t="s">
        <v>46</v>
      </c>
      <c r="B27" s="46">
        <v>0</v>
      </c>
      <c r="C27" s="185">
        <v>0</v>
      </c>
      <c r="D27" s="189">
        <v>0</v>
      </c>
      <c r="E27" s="190">
        <v>0</v>
      </c>
      <c r="F27" s="170"/>
      <c r="G27" s="264" t="s">
        <v>79</v>
      </c>
      <c r="H27" s="265"/>
      <c r="I27" s="172">
        <v>9</v>
      </c>
      <c r="J27" s="176">
        <v>0.23076923076923075</v>
      </c>
      <c r="K27" s="180">
        <v>6</v>
      </c>
      <c r="L27" s="181">
        <v>0.22222222222222221</v>
      </c>
    </row>
    <row r="28" spans="1:12" ht="15.75" thickBot="1" x14ac:dyDescent="0.3">
      <c r="A28" s="52" t="s">
        <v>47</v>
      </c>
      <c r="B28" s="46">
        <v>0</v>
      </c>
      <c r="C28" s="185">
        <v>0</v>
      </c>
      <c r="D28" s="189">
        <v>1</v>
      </c>
      <c r="E28" s="190">
        <v>3.7037037037037035E-2</v>
      </c>
      <c r="F28" s="170"/>
      <c r="G28" s="266" t="s">
        <v>80</v>
      </c>
      <c r="H28" s="267"/>
      <c r="I28" s="173">
        <v>10</v>
      </c>
      <c r="J28" s="177">
        <v>0.25641025641025639</v>
      </c>
      <c r="K28" s="182">
        <v>3</v>
      </c>
      <c r="L28" s="183">
        <v>0.1111111111111111</v>
      </c>
    </row>
    <row r="29" spans="1:12" x14ac:dyDescent="0.25">
      <c r="A29" s="52" t="s">
        <v>48</v>
      </c>
      <c r="B29" s="46">
        <v>0</v>
      </c>
      <c r="C29" s="185">
        <v>0</v>
      </c>
      <c r="D29" s="189">
        <v>0</v>
      </c>
      <c r="E29" s="190">
        <v>0</v>
      </c>
      <c r="F29" s="170"/>
    </row>
    <row r="30" spans="1:12" x14ac:dyDescent="0.25">
      <c r="A30" s="52" t="s">
        <v>49</v>
      </c>
      <c r="B30" s="46">
        <v>7</v>
      </c>
      <c r="C30" s="185">
        <v>0.17948717948717949</v>
      </c>
      <c r="D30" s="189">
        <v>8</v>
      </c>
      <c r="E30" s="190">
        <v>0.29629629629629628</v>
      </c>
      <c r="F30" s="170"/>
    </row>
    <row r="31" spans="1:12" ht="15.75" thickBot="1" x14ac:dyDescent="0.3">
      <c r="A31" s="137" t="s">
        <v>50</v>
      </c>
      <c r="B31" s="47">
        <v>0</v>
      </c>
      <c r="C31" s="186">
        <v>0</v>
      </c>
      <c r="D31" s="191">
        <v>0</v>
      </c>
      <c r="E31" s="192">
        <v>0</v>
      </c>
      <c r="F31" s="170"/>
    </row>
    <row r="32" spans="1:12" ht="15.75" thickTop="1" x14ac:dyDescent="0.25"/>
    <row r="33" spans="1:1" x14ac:dyDescent="0.25">
      <c r="A33" s="42" t="s">
        <v>65</v>
      </c>
    </row>
    <row r="34" spans="1:1" x14ac:dyDescent="0.25">
      <c r="A34" s="41" t="s">
        <v>51</v>
      </c>
    </row>
    <row r="35" spans="1:1" x14ac:dyDescent="0.25">
      <c r="A35" s="41" t="s">
        <v>51</v>
      </c>
    </row>
    <row r="36" spans="1:1" x14ac:dyDescent="0.25">
      <c r="A36" s="41" t="s">
        <v>52</v>
      </c>
    </row>
    <row r="37" spans="1:1" x14ac:dyDescent="0.25">
      <c r="A37" s="41" t="s">
        <v>53</v>
      </c>
    </row>
    <row r="38" spans="1:1" x14ac:dyDescent="0.25">
      <c r="A38" s="41" t="s">
        <v>54</v>
      </c>
    </row>
    <row r="39" spans="1:1" x14ac:dyDescent="0.25">
      <c r="A39" s="41" t="s">
        <v>55</v>
      </c>
    </row>
    <row r="40" spans="1:1" x14ac:dyDescent="0.25">
      <c r="A40" s="41" t="s">
        <v>55</v>
      </c>
    </row>
    <row r="41" spans="1:1" x14ac:dyDescent="0.25">
      <c r="A41" s="41" t="s">
        <v>56</v>
      </c>
    </row>
    <row r="42" spans="1:1" x14ac:dyDescent="0.25">
      <c r="A42" s="41" t="s">
        <v>57</v>
      </c>
    </row>
    <row r="43" spans="1:1" x14ac:dyDescent="0.25">
      <c r="A43" s="41" t="s">
        <v>58</v>
      </c>
    </row>
    <row r="44" spans="1:1" x14ac:dyDescent="0.25">
      <c r="A44" s="41" t="s">
        <v>59</v>
      </c>
    </row>
    <row r="45" spans="1:1" x14ac:dyDescent="0.25">
      <c r="A45" s="41" t="s">
        <v>60</v>
      </c>
    </row>
    <row r="46" spans="1:1" x14ac:dyDescent="0.25">
      <c r="A46" s="41" t="s">
        <v>61</v>
      </c>
    </row>
    <row r="47" spans="1:1" x14ac:dyDescent="0.25">
      <c r="A47" s="41" t="s">
        <v>62</v>
      </c>
    </row>
    <row r="48" spans="1:1" x14ac:dyDescent="0.25">
      <c r="A48" s="41" t="s">
        <v>57</v>
      </c>
    </row>
    <row r="49" spans="1:1" x14ac:dyDescent="0.25">
      <c r="A49" s="41" t="s">
        <v>60</v>
      </c>
    </row>
    <row r="50" spans="1:1" x14ac:dyDescent="0.25">
      <c r="A50" s="41" t="s">
        <v>63</v>
      </c>
    </row>
    <row r="51" spans="1:1" x14ac:dyDescent="0.25">
      <c r="A51" s="41" t="s">
        <v>64</v>
      </c>
    </row>
  </sheetData>
  <mergeCells count="32">
    <mergeCell ref="F2:G2"/>
    <mergeCell ref="H2:I2"/>
    <mergeCell ref="B1:E1"/>
    <mergeCell ref="F1:I1"/>
    <mergeCell ref="A13:A14"/>
    <mergeCell ref="B13:C13"/>
    <mergeCell ref="D13:E13"/>
    <mergeCell ref="A2:A3"/>
    <mergeCell ref="B2:C2"/>
    <mergeCell ref="D2:E2"/>
    <mergeCell ref="I12:J12"/>
    <mergeCell ref="K12:L12"/>
    <mergeCell ref="I13:J13"/>
    <mergeCell ref="K13:L13"/>
    <mergeCell ref="B12:C12"/>
    <mergeCell ref="D12:E12"/>
    <mergeCell ref="G12:H12"/>
    <mergeCell ref="G13:H14"/>
    <mergeCell ref="G15:H15"/>
    <mergeCell ref="G16:H16"/>
    <mergeCell ref="G17:H17"/>
    <mergeCell ref="G18:H18"/>
    <mergeCell ref="G28:H2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view="pageLayout" topLeftCell="A82" zoomScaleNormal="100" workbookViewId="0">
      <selection activeCell="A21" sqref="A21"/>
    </sheetView>
  </sheetViews>
  <sheetFormatPr defaultRowHeight="15" x14ac:dyDescent="0.25"/>
  <cols>
    <col min="1" max="1" width="21.7109375" style="53" customWidth="1"/>
    <col min="2" max="2" width="5.7109375" style="53" customWidth="1"/>
    <col min="3" max="3" width="8" style="53" customWidth="1"/>
    <col min="4" max="4" width="4.5703125" style="53" customWidth="1"/>
    <col min="5" max="5" width="8.5703125" style="53" customWidth="1"/>
    <col min="6" max="6" width="6.140625" style="53" customWidth="1"/>
    <col min="7" max="7" width="7.140625" style="53" customWidth="1"/>
    <col min="8" max="8" width="4.7109375" style="53" customWidth="1"/>
    <col min="9" max="9" width="8.5703125" style="53" customWidth="1"/>
    <col min="10" max="10" width="6" style="53" customWidth="1"/>
    <col min="11" max="11" width="8" style="53" customWidth="1"/>
    <col min="12" max="12" width="4.140625" style="53" customWidth="1"/>
    <col min="13" max="13" width="8" style="53" customWidth="1"/>
    <col min="14" max="14" width="4" style="53" customWidth="1"/>
    <col min="15" max="15" width="7.28515625" style="53" customWidth="1"/>
    <col min="16" max="16" width="4.85546875" style="53" customWidth="1"/>
    <col min="17" max="17" width="7.140625" style="53" customWidth="1"/>
    <col min="18" max="16384" width="9.140625" style="53"/>
  </cols>
  <sheetData>
    <row r="1" spans="1:13" ht="18" thickBot="1" x14ac:dyDescent="0.3">
      <c r="A1" s="212" t="s">
        <v>396</v>
      </c>
    </row>
    <row r="2" spans="1:13" ht="15.75" thickBot="1" x14ac:dyDescent="0.3">
      <c r="B2" s="315" t="s">
        <v>404</v>
      </c>
      <c r="C2" s="316"/>
      <c r="D2" s="316"/>
      <c r="E2" s="317"/>
      <c r="F2" s="318" t="s">
        <v>405</v>
      </c>
      <c r="G2" s="318"/>
      <c r="H2" s="318"/>
      <c r="I2" s="319"/>
    </row>
    <row r="3" spans="1:13" ht="16.5" thickTop="1" thickBot="1" x14ac:dyDescent="0.25">
      <c r="A3" s="304"/>
      <c r="B3" s="306" t="s">
        <v>86</v>
      </c>
      <c r="C3" s="307"/>
      <c r="D3" s="308" t="s">
        <v>87</v>
      </c>
      <c r="E3" s="309"/>
      <c r="F3" s="323" t="s">
        <v>86</v>
      </c>
      <c r="G3" s="324"/>
      <c r="H3" s="324" t="s">
        <v>87</v>
      </c>
      <c r="I3" s="325"/>
    </row>
    <row r="4" spans="1:13" ht="15.75" thickBot="1" x14ac:dyDescent="0.25">
      <c r="A4" s="305"/>
      <c r="B4" s="54" t="s">
        <v>14</v>
      </c>
      <c r="C4" s="55" t="s">
        <v>15</v>
      </c>
      <c r="D4" s="55" t="s">
        <v>14</v>
      </c>
      <c r="E4" s="210" t="s">
        <v>15</v>
      </c>
      <c r="F4" s="200" t="s">
        <v>14</v>
      </c>
      <c r="G4" s="56" t="s">
        <v>15</v>
      </c>
      <c r="H4" s="56" t="s">
        <v>14</v>
      </c>
      <c r="I4" s="208" t="s">
        <v>15</v>
      </c>
    </row>
    <row r="5" spans="1:13" ht="25.5" thickTop="1" thickBot="1" x14ac:dyDescent="0.3">
      <c r="A5" s="57" t="s">
        <v>81</v>
      </c>
      <c r="B5" s="63">
        <v>5</v>
      </c>
      <c r="C5" s="64">
        <v>0.128</v>
      </c>
      <c r="D5" s="63">
        <v>34</v>
      </c>
      <c r="E5" s="211">
        <v>0.87179487179487181</v>
      </c>
      <c r="F5" s="201">
        <v>3</v>
      </c>
      <c r="G5" s="70">
        <v>0.111</v>
      </c>
      <c r="H5" s="69">
        <v>24</v>
      </c>
      <c r="I5" s="209">
        <v>0.88888888888888884</v>
      </c>
    </row>
    <row r="6" spans="1:13" ht="15.75" thickTop="1" x14ac:dyDescent="0.25"/>
    <row r="7" spans="1:13" ht="15.75" thickBot="1" x14ac:dyDescent="0.3"/>
    <row r="8" spans="1:13" ht="15.75" thickBot="1" x14ac:dyDescent="0.3">
      <c r="B8" s="315" t="s">
        <v>404</v>
      </c>
      <c r="C8" s="316"/>
      <c r="D8" s="316"/>
      <c r="E8" s="317"/>
      <c r="F8" s="318" t="s">
        <v>405</v>
      </c>
      <c r="G8" s="318"/>
      <c r="H8" s="318"/>
      <c r="I8" s="319"/>
    </row>
    <row r="9" spans="1:13" ht="15.75" customHeight="1" thickTop="1" thickBot="1" x14ac:dyDescent="0.25">
      <c r="A9" s="310"/>
      <c r="B9" s="313" t="s">
        <v>89</v>
      </c>
      <c r="C9" s="313"/>
      <c r="D9" s="313" t="s">
        <v>90</v>
      </c>
      <c r="E9" s="314"/>
      <c r="F9" s="320" t="s">
        <v>89</v>
      </c>
      <c r="G9" s="321"/>
      <c r="H9" s="321" t="s">
        <v>90</v>
      </c>
      <c r="I9" s="322"/>
    </row>
    <row r="10" spans="1:13" ht="15.75" thickBot="1" x14ac:dyDescent="0.25">
      <c r="A10" s="311"/>
      <c r="B10" s="67" t="s">
        <v>14</v>
      </c>
      <c r="C10" s="67" t="s">
        <v>15</v>
      </c>
      <c r="D10" s="67" t="s">
        <v>14</v>
      </c>
      <c r="E10" s="204" t="s">
        <v>15</v>
      </c>
      <c r="F10" s="199" t="s">
        <v>14</v>
      </c>
      <c r="G10" s="68" t="s">
        <v>15</v>
      </c>
      <c r="H10" s="68" t="s">
        <v>14</v>
      </c>
      <c r="I10" s="207" t="s">
        <v>15</v>
      </c>
    </row>
    <row r="11" spans="1:13" ht="16.5" thickTop="1" thickBot="1" x14ac:dyDescent="0.3">
      <c r="A11" s="58" t="s">
        <v>82</v>
      </c>
      <c r="B11" s="65">
        <v>37</v>
      </c>
      <c r="C11" s="66">
        <v>0.94899999999999995</v>
      </c>
      <c r="D11" s="65">
        <v>2</v>
      </c>
      <c r="E11" s="203">
        <v>5.128205128205128E-2</v>
      </c>
      <c r="F11" s="198">
        <v>26</v>
      </c>
      <c r="G11" s="72">
        <v>0.96299999999999997</v>
      </c>
      <c r="H11" s="71">
        <v>1</v>
      </c>
      <c r="I11" s="206">
        <v>3.7037037037037035E-2</v>
      </c>
    </row>
    <row r="12" spans="1:13" ht="15.75" thickTop="1" x14ac:dyDescent="0.25"/>
    <row r="13" spans="1:13" ht="15.75" thickBot="1" x14ac:dyDescent="0.3"/>
    <row r="14" spans="1:13" ht="15.75" thickBot="1" x14ac:dyDescent="0.3">
      <c r="B14" s="327" t="s">
        <v>404</v>
      </c>
      <c r="C14" s="328"/>
      <c r="D14" s="328"/>
      <c r="E14" s="328"/>
      <c r="F14" s="328"/>
      <c r="G14" s="329"/>
      <c r="H14" s="318" t="s">
        <v>405</v>
      </c>
      <c r="I14" s="318"/>
      <c r="J14" s="318"/>
      <c r="K14" s="318"/>
      <c r="L14" s="318"/>
      <c r="M14" s="319"/>
    </row>
    <row r="15" spans="1:13" ht="32.25" customHeight="1" thickTop="1" x14ac:dyDescent="0.25">
      <c r="A15" s="310"/>
      <c r="B15" s="312" t="s">
        <v>83</v>
      </c>
      <c r="C15" s="312"/>
      <c r="D15" s="312" t="s">
        <v>84</v>
      </c>
      <c r="E15" s="312"/>
      <c r="F15" s="312" t="s">
        <v>85</v>
      </c>
      <c r="G15" s="326"/>
      <c r="H15" s="330" t="s">
        <v>83</v>
      </c>
      <c r="I15" s="331"/>
      <c r="J15" s="331" t="s">
        <v>84</v>
      </c>
      <c r="K15" s="331"/>
      <c r="L15" s="331" t="s">
        <v>85</v>
      </c>
      <c r="M15" s="332"/>
    </row>
    <row r="16" spans="1:13" ht="15.75" thickBot="1" x14ac:dyDescent="0.3">
      <c r="A16" s="311"/>
      <c r="B16" s="59" t="s">
        <v>14</v>
      </c>
      <c r="C16" s="60" t="s">
        <v>15</v>
      </c>
      <c r="D16" s="59" t="s">
        <v>14</v>
      </c>
      <c r="E16" s="60" t="s">
        <v>15</v>
      </c>
      <c r="F16" s="59" t="s">
        <v>14</v>
      </c>
      <c r="G16" s="202" t="s">
        <v>15</v>
      </c>
      <c r="H16" s="197" t="s">
        <v>14</v>
      </c>
      <c r="I16" s="62" t="s">
        <v>15</v>
      </c>
      <c r="J16" s="61" t="s">
        <v>14</v>
      </c>
      <c r="K16" s="62" t="s">
        <v>15</v>
      </c>
      <c r="L16" s="61" t="s">
        <v>14</v>
      </c>
      <c r="M16" s="205" t="s">
        <v>15</v>
      </c>
    </row>
    <row r="17" spans="1:13" ht="16.5" thickTop="1" thickBot="1" x14ac:dyDescent="0.3">
      <c r="A17" s="58" t="s">
        <v>88</v>
      </c>
      <c r="B17" s="65">
        <v>4</v>
      </c>
      <c r="C17" s="66">
        <v>0.10199999999999999</v>
      </c>
      <c r="D17" s="65">
        <v>23</v>
      </c>
      <c r="E17" s="66">
        <v>0.58974358974358976</v>
      </c>
      <c r="F17" s="65">
        <v>12</v>
      </c>
      <c r="G17" s="203">
        <v>0.30769230769230771</v>
      </c>
      <c r="H17" s="198">
        <v>1</v>
      </c>
      <c r="I17" s="72">
        <v>3.7037037037037035E-2</v>
      </c>
      <c r="J17" s="71">
        <v>10</v>
      </c>
      <c r="K17" s="72">
        <v>0.37037037037037041</v>
      </c>
      <c r="L17" s="71">
        <v>16</v>
      </c>
      <c r="M17" s="206">
        <v>0.59259259259259256</v>
      </c>
    </row>
    <row r="18" spans="1:13" ht="15.75" thickTop="1" x14ac:dyDescent="0.25"/>
    <row r="20" spans="1:13" x14ac:dyDescent="0.25">
      <c r="A20" s="42" t="s">
        <v>91</v>
      </c>
    </row>
    <row r="21" spans="1:13" x14ac:dyDescent="0.25">
      <c r="A21" s="75" t="s">
        <v>185</v>
      </c>
    </row>
    <row r="22" spans="1:13" x14ac:dyDescent="0.25">
      <c r="A22" s="41" t="s">
        <v>92</v>
      </c>
    </row>
    <row r="23" spans="1:13" x14ac:dyDescent="0.25">
      <c r="A23" s="41" t="s">
        <v>93</v>
      </c>
    </row>
    <row r="24" spans="1:13" x14ac:dyDescent="0.25">
      <c r="A24" s="41" t="s">
        <v>94</v>
      </c>
    </row>
    <row r="25" spans="1:13" x14ac:dyDescent="0.25">
      <c r="A25" s="41" t="s">
        <v>95</v>
      </c>
    </row>
    <row r="26" spans="1:13" x14ac:dyDescent="0.25">
      <c r="A26" s="41" t="s">
        <v>96</v>
      </c>
    </row>
    <row r="27" spans="1:13" x14ac:dyDescent="0.25">
      <c r="A27" s="41" t="s">
        <v>97</v>
      </c>
    </row>
    <row r="28" spans="1:13" x14ac:dyDescent="0.25">
      <c r="A28" s="41" t="s">
        <v>120</v>
      </c>
    </row>
    <row r="29" spans="1:13" x14ac:dyDescent="0.25">
      <c r="A29" s="41" t="s">
        <v>121</v>
      </c>
    </row>
    <row r="30" spans="1:13" x14ac:dyDescent="0.25">
      <c r="A30" s="41" t="s">
        <v>122</v>
      </c>
    </row>
    <row r="31" spans="1:13" x14ac:dyDescent="0.25">
      <c r="A31" s="41" t="s">
        <v>98</v>
      </c>
    </row>
    <row r="32" spans="1:13" x14ac:dyDescent="0.25">
      <c r="A32" s="41" t="s">
        <v>99</v>
      </c>
    </row>
    <row r="33" spans="1:1" x14ac:dyDescent="0.25">
      <c r="A33" s="41" t="s">
        <v>100</v>
      </c>
    </row>
    <row r="34" spans="1:1" x14ac:dyDescent="0.25">
      <c r="A34" s="41" t="s">
        <v>101</v>
      </c>
    </row>
    <row r="35" spans="1:1" x14ac:dyDescent="0.25">
      <c r="A35" s="41" t="s">
        <v>102</v>
      </c>
    </row>
    <row r="36" spans="1:1" x14ac:dyDescent="0.25">
      <c r="A36" s="41" t="s">
        <v>103</v>
      </c>
    </row>
    <row r="37" spans="1:1" x14ac:dyDescent="0.25">
      <c r="A37" s="41" t="s">
        <v>104</v>
      </c>
    </row>
    <row r="38" spans="1:1" x14ac:dyDescent="0.25">
      <c r="A38" s="41" t="s">
        <v>105</v>
      </c>
    </row>
    <row r="39" spans="1:1" x14ac:dyDescent="0.25">
      <c r="A39" s="41" t="s">
        <v>106</v>
      </c>
    </row>
    <row r="40" spans="1:1" x14ac:dyDescent="0.25">
      <c r="A40" s="41" t="s">
        <v>107</v>
      </c>
    </row>
    <row r="41" spans="1:1" x14ac:dyDescent="0.25">
      <c r="A41" s="41" t="s">
        <v>108</v>
      </c>
    </row>
    <row r="42" spans="1:1" x14ac:dyDescent="0.25">
      <c r="A42" s="41" t="s">
        <v>123</v>
      </c>
    </row>
    <row r="43" spans="1:1" x14ac:dyDescent="0.25">
      <c r="A43" s="41" t="s">
        <v>124</v>
      </c>
    </row>
    <row r="44" spans="1:1" x14ac:dyDescent="0.25">
      <c r="A44" s="41" t="s">
        <v>125</v>
      </c>
    </row>
    <row r="45" spans="1:1" x14ac:dyDescent="0.25">
      <c r="A45" s="41" t="s">
        <v>109</v>
      </c>
    </row>
    <row r="46" spans="1:1" x14ac:dyDescent="0.25">
      <c r="A46" s="41" t="s">
        <v>110</v>
      </c>
    </row>
    <row r="47" spans="1:1" x14ac:dyDescent="0.25">
      <c r="A47" s="41" t="s">
        <v>111</v>
      </c>
    </row>
    <row r="48" spans="1:1" x14ac:dyDescent="0.25">
      <c r="A48" s="41" t="s">
        <v>112</v>
      </c>
    </row>
    <row r="49" spans="1:1" x14ac:dyDescent="0.25">
      <c r="A49" s="41" t="s">
        <v>113</v>
      </c>
    </row>
    <row r="50" spans="1:1" x14ac:dyDescent="0.25">
      <c r="A50" s="41" t="s">
        <v>114</v>
      </c>
    </row>
    <row r="51" spans="1:1" x14ac:dyDescent="0.25">
      <c r="A51" s="41" t="s">
        <v>115</v>
      </c>
    </row>
    <row r="52" spans="1:1" x14ac:dyDescent="0.25">
      <c r="A52" s="41" t="s">
        <v>116</v>
      </c>
    </row>
    <row r="53" spans="1:1" x14ac:dyDescent="0.25">
      <c r="A53" s="41" t="s">
        <v>117</v>
      </c>
    </row>
    <row r="54" spans="1:1" x14ac:dyDescent="0.25">
      <c r="A54" s="41" t="s">
        <v>118</v>
      </c>
    </row>
    <row r="55" spans="1:1" x14ac:dyDescent="0.25">
      <c r="A55" s="41" t="s">
        <v>119</v>
      </c>
    </row>
    <row r="56" spans="1:1" x14ac:dyDescent="0.25">
      <c r="A56" s="41" t="s">
        <v>126</v>
      </c>
    </row>
    <row r="57" spans="1:1" x14ac:dyDescent="0.25">
      <c r="A57" s="53" t="s">
        <v>127</v>
      </c>
    </row>
    <row r="59" spans="1:1" x14ac:dyDescent="0.25">
      <c r="A59" s="73" t="s">
        <v>128</v>
      </c>
    </row>
    <row r="60" spans="1:1" x14ac:dyDescent="0.25">
      <c r="A60" s="41" t="s">
        <v>129</v>
      </c>
    </row>
    <row r="61" spans="1:1" x14ac:dyDescent="0.25">
      <c r="A61" s="41" t="s">
        <v>130</v>
      </c>
    </row>
    <row r="62" spans="1:1" x14ac:dyDescent="0.25">
      <c r="A62" s="41" t="s">
        <v>131</v>
      </c>
    </row>
    <row r="63" spans="1:1" x14ac:dyDescent="0.25">
      <c r="A63" s="41" t="s">
        <v>132</v>
      </c>
    </row>
    <row r="64" spans="1:1" x14ac:dyDescent="0.25">
      <c r="A64" s="41" t="s">
        <v>133</v>
      </c>
    </row>
    <row r="65" spans="1:1" x14ac:dyDescent="0.25">
      <c r="A65" s="41" t="s">
        <v>134</v>
      </c>
    </row>
    <row r="66" spans="1:1" x14ac:dyDescent="0.25">
      <c r="A66" s="41" t="s">
        <v>149</v>
      </c>
    </row>
    <row r="67" spans="1:1" x14ac:dyDescent="0.25">
      <c r="A67" s="41" t="s">
        <v>150</v>
      </c>
    </row>
    <row r="68" spans="1:1" x14ac:dyDescent="0.25">
      <c r="A68" s="41" t="s">
        <v>135</v>
      </c>
    </row>
    <row r="69" spans="1:1" x14ac:dyDescent="0.25">
      <c r="A69" s="41" t="s">
        <v>136</v>
      </c>
    </row>
    <row r="70" spans="1:1" x14ac:dyDescent="0.25">
      <c r="A70" s="41" t="s">
        <v>151</v>
      </c>
    </row>
    <row r="71" spans="1:1" x14ac:dyDescent="0.25">
      <c r="A71" s="41" t="s">
        <v>152</v>
      </c>
    </row>
    <row r="72" spans="1:1" x14ac:dyDescent="0.25">
      <c r="A72" s="41" t="s">
        <v>137</v>
      </c>
    </row>
    <row r="73" spans="1:1" x14ac:dyDescent="0.25">
      <c r="A73" s="41" t="s">
        <v>138</v>
      </c>
    </row>
    <row r="74" spans="1:1" x14ac:dyDescent="0.25">
      <c r="A74" s="41" t="s">
        <v>139</v>
      </c>
    </row>
    <row r="75" spans="1:1" x14ac:dyDescent="0.25">
      <c r="A75" s="41" t="s">
        <v>140</v>
      </c>
    </row>
    <row r="76" spans="1:1" x14ac:dyDescent="0.25">
      <c r="A76" s="41" t="s">
        <v>141</v>
      </c>
    </row>
    <row r="77" spans="1:1" x14ac:dyDescent="0.25">
      <c r="A77" s="41" t="s">
        <v>142</v>
      </c>
    </row>
    <row r="78" spans="1:1" x14ac:dyDescent="0.25">
      <c r="A78" s="41" t="s">
        <v>143</v>
      </c>
    </row>
    <row r="79" spans="1:1" x14ac:dyDescent="0.25">
      <c r="A79" s="41" t="s">
        <v>144</v>
      </c>
    </row>
    <row r="80" spans="1:1" x14ac:dyDescent="0.25">
      <c r="A80" s="41" t="s">
        <v>145</v>
      </c>
    </row>
    <row r="81" spans="1:1" x14ac:dyDescent="0.25">
      <c r="A81" s="41" t="s">
        <v>146</v>
      </c>
    </row>
    <row r="82" spans="1:1" x14ac:dyDescent="0.25">
      <c r="A82" s="41" t="s">
        <v>147</v>
      </c>
    </row>
    <row r="83" spans="1:1" x14ac:dyDescent="0.25">
      <c r="A83" s="41" t="s">
        <v>148</v>
      </c>
    </row>
    <row r="85" spans="1:1" x14ac:dyDescent="0.25">
      <c r="A85" s="74"/>
    </row>
  </sheetData>
  <mergeCells count="23">
    <mergeCell ref="B2:E2"/>
    <mergeCell ref="F2:I2"/>
    <mergeCell ref="F15:G15"/>
    <mergeCell ref="B14:G14"/>
    <mergeCell ref="H14:M14"/>
    <mergeCell ref="H15:I15"/>
    <mergeCell ref="J15:K15"/>
    <mergeCell ref="L15:M15"/>
    <mergeCell ref="F8:I8"/>
    <mergeCell ref="F9:G9"/>
    <mergeCell ref="H9:I9"/>
    <mergeCell ref="F3:G3"/>
    <mergeCell ref="H3:I3"/>
    <mergeCell ref="A3:A4"/>
    <mergeCell ref="B3:C3"/>
    <mergeCell ref="D3:E3"/>
    <mergeCell ref="A15:A16"/>
    <mergeCell ref="B15:C15"/>
    <mergeCell ref="D15:E15"/>
    <mergeCell ref="A9:A10"/>
    <mergeCell ref="B9:C9"/>
    <mergeCell ref="D9:E9"/>
    <mergeCell ref="B8:E8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A37" sqref="A37"/>
    </sheetView>
  </sheetViews>
  <sheetFormatPr defaultRowHeight="15" x14ac:dyDescent="0.25"/>
  <cols>
    <col min="1" max="1" width="27" style="77" customWidth="1"/>
    <col min="2" max="2" width="3.28515625" customWidth="1"/>
    <col min="3" max="3" width="5" bestFit="1" customWidth="1"/>
    <col min="4" max="4" width="3" customWidth="1"/>
    <col min="5" max="5" width="5" bestFit="1" customWidth="1"/>
    <col min="6" max="6" width="3" bestFit="1" customWidth="1"/>
    <col min="7" max="7" width="6" bestFit="1" customWidth="1"/>
    <col min="8" max="8" width="3" bestFit="1" customWidth="1"/>
    <col min="9" max="9" width="6" bestFit="1" customWidth="1"/>
    <col min="10" max="10" width="3" bestFit="1" customWidth="1"/>
    <col min="11" max="11" width="6" bestFit="1" customWidth="1"/>
    <col min="12" max="12" width="5.42578125" bestFit="1" customWidth="1"/>
    <col min="13" max="13" width="2.140625" bestFit="1" customWidth="1"/>
    <col min="14" max="14" width="5" bestFit="1" customWidth="1"/>
    <col min="15" max="15" width="2.140625" bestFit="1" customWidth="1"/>
    <col min="16" max="16" width="6" bestFit="1" customWidth="1"/>
    <col min="17" max="17" width="3" bestFit="1" customWidth="1"/>
    <col min="18" max="18" width="6" bestFit="1" customWidth="1"/>
    <col min="19" max="19" width="3" bestFit="1" customWidth="1"/>
    <col min="20" max="20" width="6" bestFit="1" customWidth="1"/>
    <col min="21" max="21" width="3" bestFit="1" customWidth="1"/>
    <col min="22" max="22" width="6" bestFit="1" customWidth="1"/>
    <col min="23" max="23" width="5.42578125" bestFit="1" customWidth="1"/>
  </cols>
  <sheetData>
    <row r="1" spans="1:23" ht="17.25" x14ac:dyDescent="0.3">
      <c r="A1" s="236" t="s">
        <v>403</v>
      </c>
      <c r="B1" s="345" t="s">
        <v>185</v>
      </c>
      <c r="C1" s="346"/>
      <c r="D1" s="346"/>
      <c r="E1" s="346"/>
      <c r="F1" s="346"/>
      <c r="G1" s="346"/>
      <c r="H1" s="346"/>
      <c r="I1" s="346"/>
      <c r="J1" s="346"/>
      <c r="K1" s="346"/>
      <c r="L1" s="347"/>
      <c r="M1" s="348" t="s">
        <v>128</v>
      </c>
      <c r="N1" s="349"/>
      <c r="O1" s="349"/>
      <c r="P1" s="349"/>
      <c r="Q1" s="349"/>
      <c r="R1" s="349"/>
      <c r="S1" s="349"/>
      <c r="T1" s="349"/>
      <c r="U1" s="349"/>
      <c r="V1" s="349"/>
      <c r="W1" s="350"/>
    </row>
    <row r="2" spans="1:23" ht="15.75" thickBot="1" x14ac:dyDescent="0.3">
      <c r="B2" s="344">
        <v>1</v>
      </c>
      <c r="C2" s="340"/>
      <c r="D2" s="87"/>
      <c r="E2" s="87"/>
      <c r="F2" s="87"/>
      <c r="G2" s="87"/>
      <c r="H2" s="87"/>
      <c r="I2" s="87"/>
      <c r="J2" s="340">
        <v>5</v>
      </c>
      <c r="K2" s="340"/>
      <c r="L2" s="88"/>
      <c r="M2" s="351">
        <v>1</v>
      </c>
      <c r="N2" s="352"/>
      <c r="O2" s="89"/>
      <c r="P2" s="89"/>
      <c r="Q2" s="89"/>
      <c r="R2" s="89"/>
      <c r="S2" s="89"/>
      <c r="T2" s="89"/>
      <c r="U2" s="352">
        <v>5</v>
      </c>
      <c r="V2" s="352"/>
      <c r="W2" s="90"/>
    </row>
    <row r="3" spans="1:23" ht="23.25" customHeight="1" thickTop="1" x14ac:dyDescent="0.25">
      <c r="A3" s="333" t="s">
        <v>159</v>
      </c>
      <c r="B3" s="335" t="s">
        <v>153</v>
      </c>
      <c r="C3" s="336"/>
      <c r="D3" s="337" t="s">
        <v>154</v>
      </c>
      <c r="E3" s="336"/>
      <c r="F3" s="337" t="s">
        <v>155</v>
      </c>
      <c r="G3" s="336"/>
      <c r="H3" s="337" t="s">
        <v>156</v>
      </c>
      <c r="I3" s="336"/>
      <c r="J3" s="337" t="s">
        <v>157</v>
      </c>
      <c r="K3" s="336"/>
      <c r="L3" s="338" t="s">
        <v>158</v>
      </c>
      <c r="M3" s="341" t="s">
        <v>153</v>
      </c>
      <c r="N3" s="342"/>
      <c r="O3" s="343" t="s">
        <v>154</v>
      </c>
      <c r="P3" s="342"/>
      <c r="Q3" s="343" t="s">
        <v>155</v>
      </c>
      <c r="R3" s="342"/>
      <c r="S3" s="343" t="s">
        <v>156</v>
      </c>
      <c r="T3" s="342"/>
      <c r="U3" s="343" t="s">
        <v>157</v>
      </c>
      <c r="V3" s="342"/>
      <c r="W3" s="338" t="s">
        <v>158</v>
      </c>
    </row>
    <row r="4" spans="1:23" ht="15.75" thickBot="1" x14ac:dyDescent="0.3">
      <c r="A4" s="334"/>
      <c r="B4" s="82" t="s">
        <v>14</v>
      </c>
      <c r="C4" s="83" t="s">
        <v>15</v>
      </c>
      <c r="D4" s="82" t="s">
        <v>14</v>
      </c>
      <c r="E4" s="83" t="s">
        <v>15</v>
      </c>
      <c r="F4" s="82" t="s">
        <v>14</v>
      </c>
      <c r="G4" s="83" t="s">
        <v>15</v>
      </c>
      <c r="H4" s="82" t="s">
        <v>14</v>
      </c>
      <c r="I4" s="83" t="s">
        <v>15</v>
      </c>
      <c r="J4" s="82" t="s">
        <v>14</v>
      </c>
      <c r="K4" s="83" t="s">
        <v>15</v>
      </c>
      <c r="L4" s="339"/>
      <c r="M4" s="91" t="s">
        <v>14</v>
      </c>
      <c r="N4" s="92" t="s">
        <v>15</v>
      </c>
      <c r="O4" s="91" t="s">
        <v>14</v>
      </c>
      <c r="P4" s="92" t="s">
        <v>15</v>
      </c>
      <c r="Q4" s="91" t="s">
        <v>14</v>
      </c>
      <c r="R4" s="92" t="s">
        <v>15</v>
      </c>
      <c r="S4" s="91" t="s">
        <v>14</v>
      </c>
      <c r="T4" s="92" t="s">
        <v>15</v>
      </c>
      <c r="U4" s="91" t="s">
        <v>14</v>
      </c>
      <c r="V4" s="92" t="s">
        <v>15</v>
      </c>
      <c r="W4" s="339"/>
    </row>
    <row r="5" spans="1:23" ht="16.5" thickTop="1" thickBot="1" x14ac:dyDescent="0.3">
      <c r="A5" s="96" t="s">
        <v>186</v>
      </c>
      <c r="B5" s="97"/>
      <c r="C5" s="98"/>
      <c r="D5" s="98"/>
      <c r="E5" s="98"/>
      <c r="F5" s="99"/>
      <c r="G5" s="98"/>
      <c r="H5" s="99"/>
      <c r="I5" s="98"/>
      <c r="J5" s="99"/>
      <c r="K5" s="98"/>
      <c r="L5" s="98"/>
      <c r="M5" s="97"/>
      <c r="N5" s="98"/>
      <c r="O5" s="99"/>
      <c r="P5" s="98"/>
      <c r="Q5" s="99"/>
      <c r="R5" s="98"/>
      <c r="S5" s="99"/>
      <c r="T5" s="98"/>
      <c r="U5" s="99"/>
      <c r="V5" s="98"/>
      <c r="W5" s="100"/>
    </row>
    <row r="6" spans="1:23" ht="48.75" thickTop="1" x14ac:dyDescent="0.25">
      <c r="A6" s="138" t="s">
        <v>160</v>
      </c>
      <c r="B6" s="139">
        <v>1</v>
      </c>
      <c r="C6" s="140">
        <v>2.7777777777777776E-2</v>
      </c>
      <c r="D6" s="141">
        <v>1</v>
      </c>
      <c r="E6" s="140">
        <v>2.7777777777777776E-2</v>
      </c>
      <c r="F6" s="141">
        <v>6</v>
      </c>
      <c r="G6" s="140">
        <v>0.16666666666666663</v>
      </c>
      <c r="H6" s="141">
        <v>19</v>
      </c>
      <c r="I6" s="140">
        <v>0.52777777777777779</v>
      </c>
      <c r="J6" s="141">
        <v>9</v>
      </c>
      <c r="K6" s="140">
        <v>0.25</v>
      </c>
      <c r="L6" s="142">
        <v>3.9444444444444455</v>
      </c>
      <c r="M6" s="143">
        <v>0</v>
      </c>
      <c r="N6" s="144">
        <v>0</v>
      </c>
      <c r="O6" s="145">
        <v>1</v>
      </c>
      <c r="P6" s="144">
        <v>3.8461538461538464E-2</v>
      </c>
      <c r="Q6" s="145">
        <v>5</v>
      </c>
      <c r="R6" s="144">
        <v>0.19230769230769235</v>
      </c>
      <c r="S6" s="145">
        <v>10</v>
      </c>
      <c r="T6" s="144">
        <v>0.38461538461538469</v>
      </c>
      <c r="U6" s="145">
        <v>10</v>
      </c>
      <c r="V6" s="144">
        <v>0.38461538461538469</v>
      </c>
      <c r="W6" s="146">
        <v>4.1153846153846159</v>
      </c>
    </row>
    <row r="7" spans="1:23" ht="72" x14ac:dyDescent="0.25">
      <c r="A7" s="147" t="s">
        <v>161</v>
      </c>
      <c r="B7" s="148">
        <v>0</v>
      </c>
      <c r="C7" s="149">
        <v>0</v>
      </c>
      <c r="D7" s="150">
        <v>1</v>
      </c>
      <c r="E7" s="149">
        <v>2.7777777777777776E-2</v>
      </c>
      <c r="F7" s="150">
        <v>10</v>
      </c>
      <c r="G7" s="149">
        <v>0.27777777777777779</v>
      </c>
      <c r="H7" s="150">
        <v>15</v>
      </c>
      <c r="I7" s="149">
        <v>0.41666666666666674</v>
      </c>
      <c r="J7" s="150">
        <v>10</v>
      </c>
      <c r="K7" s="149">
        <v>0.27777777777777779</v>
      </c>
      <c r="L7" s="151">
        <v>3.9444444444444442</v>
      </c>
      <c r="M7" s="152">
        <v>0</v>
      </c>
      <c r="N7" s="153">
        <v>0</v>
      </c>
      <c r="O7" s="154">
        <v>2</v>
      </c>
      <c r="P7" s="153">
        <v>7.6923076923076927E-2</v>
      </c>
      <c r="Q7" s="154">
        <v>6</v>
      </c>
      <c r="R7" s="153">
        <v>0.23076923076923075</v>
      </c>
      <c r="S7" s="154">
        <v>14</v>
      </c>
      <c r="T7" s="153">
        <v>0.53846153846153844</v>
      </c>
      <c r="U7" s="154">
        <v>4</v>
      </c>
      <c r="V7" s="153">
        <v>0.15384615384615385</v>
      </c>
      <c r="W7" s="155">
        <v>3.7692307692307696</v>
      </c>
    </row>
    <row r="8" spans="1:23" ht="36" x14ac:dyDescent="0.25">
      <c r="A8" s="76" t="s">
        <v>162</v>
      </c>
      <c r="B8" s="84">
        <v>1</v>
      </c>
      <c r="C8" s="85">
        <v>2.7777777777777776E-2</v>
      </c>
      <c r="D8" s="86">
        <v>1</v>
      </c>
      <c r="E8" s="85">
        <v>2.7777777777777776E-2</v>
      </c>
      <c r="F8" s="86">
        <v>6</v>
      </c>
      <c r="G8" s="85">
        <v>0.16666666666666663</v>
      </c>
      <c r="H8" s="86">
        <v>14</v>
      </c>
      <c r="I8" s="85">
        <v>0.38888888888888895</v>
      </c>
      <c r="J8" s="86">
        <v>14</v>
      </c>
      <c r="K8" s="85">
        <v>0.38888888888888895</v>
      </c>
      <c r="L8" s="80">
        <v>4.0833333333333339</v>
      </c>
      <c r="M8" s="93">
        <v>0</v>
      </c>
      <c r="N8" s="94">
        <v>0</v>
      </c>
      <c r="O8" s="95">
        <v>2</v>
      </c>
      <c r="P8" s="94">
        <v>7.6923076923076927E-2</v>
      </c>
      <c r="Q8" s="95">
        <v>4</v>
      </c>
      <c r="R8" s="94">
        <v>0.15384615384615385</v>
      </c>
      <c r="S8" s="95">
        <v>13</v>
      </c>
      <c r="T8" s="94">
        <v>0.5</v>
      </c>
      <c r="U8" s="95">
        <v>7</v>
      </c>
      <c r="V8" s="94">
        <v>0.26923076923076922</v>
      </c>
      <c r="W8" s="81">
        <v>3.9615384615384617</v>
      </c>
    </row>
    <row r="9" spans="1:23" s="2" customFormat="1" ht="15.75" thickBot="1" x14ac:dyDescent="0.3">
      <c r="A9" s="235" t="s">
        <v>397</v>
      </c>
      <c r="B9" s="233">
        <f>AVERAGE(B6:B8)</f>
        <v>0.66666666666666663</v>
      </c>
      <c r="C9" s="228">
        <f>B9/($B9+$D9+$F9+$H9+$J9)</f>
        <v>1.8518518518518517E-2</v>
      </c>
      <c r="D9" s="227">
        <f>AVERAGE(D6:D8)</f>
        <v>1</v>
      </c>
      <c r="E9" s="228">
        <f>D9/($B9+$D9+$F9+$H9+$J9)</f>
        <v>2.7777777777777776E-2</v>
      </c>
      <c r="F9" s="227">
        <f>AVERAGE(F6:F8)</f>
        <v>7.333333333333333</v>
      </c>
      <c r="G9" s="228">
        <f>F9/($B9+$D9+$F9+$H9+$J9)</f>
        <v>0.20370370370370369</v>
      </c>
      <c r="H9" s="227">
        <f>AVERAGE(H6:H8)</f>
        <v>16</v>
      </c>
      <c r="I9" s="228">
        <f>H9/($B9+$D9+$F9+$H9+$J9)</f>
        <v>0.44444444444444442</v>
      </c>
      <c r="J9" s="227">
        <f>AVERAGE(J6:J8)</f>
        <v>11</v>
      </c>
      <c r="K9" s="228">
        <f>J9/($B9+$D9+$F9+$H9+$J9)</f>
        <v>0.30555555555555558</v>
      </c>
      <c r="L9" s="230">
        <f>(1*B9+2*D9+3*F9+4*H9+5*J9)/(B9+D9+F9+H9+J9)</f>
        <v>3.9907407407407414</v>
      </c>
      <c r="M9" s="233">
        <f>AVERAGE(M6:M8)</f>
        <v>0</v>
      </c>
      <c r="N9" s="229">
        <f>M9/($M9+$O9+$Q9+$S9+$U9)</f>
        <v>0</v>
      </c>
      <c r="O9" s="227">
        <f>AVERAGE(O6:O8)</f>
        <v>1.6666666666666667</v>
      </c>
      <c r="P9" s="229">
        <f>O9/($M9+$O9+$Q9+$S9+$U9)</f>
        <v>6.4102564102564111E-2</v>
      </c>
      <c r="Q9" s="227">
        <f>AVERAGE(Q6:Q8)</f>
        <v>5</v>
      </c>
      <c r="R9" s="229">
        <f>Q9/($M9+$O9+$Q9+$S9+$U9)</f>
        <v>0.19230769230769232</v>
      </c>
      <c r="S9" s="227">
        <f>AVERAGE(S6:S8)</f>
        <v>12.333333333333334</v>
      </c>
      <c r="T9" s="229">
        <f>S9/($M9+$O9+$Q9+$S9+$U9)</f>
        <v>0.47435897435897439</v>
      </c>
      <c r="U9" s="227">
        <f>AVERAGE(U6:U8)</f>
        <v>7</v>
      </c>
      <c r="V9" s="229">
        <f>U9/($M9+$O9+$Q9+$S9+$U9)</f>
        <v>0.26923076923076922</v>
      </c>
      <c r="W9" s="230">
        <f>(1*M9+2*O9+3*Q9+4*S9+5*U9)/(M9+O9+Q9+S9+U9)</f>
        <v>3.9487179487179489</v>
      </c>
    </row>
    <row r="10" spans="1:23" x14ac:dyDescent="0.25">
      <c r="A10" s="222" t="s">
        <v>187</v>
      </c>
      <c r="B10" s="223"/>
      <c r="C10" s="224"/>
      <c r="D10" s="225"/>
      <c r="E10" s="224"/>
      <c r="F10" s="225"/>
      <c r="G10" s="224"/>
      <c r="H10" s="225"/>
      <c r="I10" s="224"/>
      <c r="J10" s="225"/>
      <c r="K10" s="224"/>
      <c r="L10" s="225"/>
      <c r="M10" s="223"/>
      <c r="N10" s="224"/>
      <c r="O10" s="225"/>
      <c r="P10" s="224"/>
      <c r="Q10" s="225"/>
      <c r="R10" s="224"/>
      <c r="S10" s="225"/>
      <c r="T10" s="224"/>
      <c r="U10" s="225"/>
      <c r="V10" s="224"/>
      <c r="W10" s="226"/>
    </row>
    <row r="11" spans="1:23" ht="60" x14ac:dyDescent="0.25">
      <c r="A11" s="147" t="s">
        <v>163</v>
      </c>
      <c r="B11" s="148">
        <v>1</v>
      </c>
      <c r="C11" s="149">
        <v>2.7777777777777776E-2</v>
      </c>
      <c r="D11" s="150">
        <v>0</v>
      </c>
      <c r="E11" s="149">
        <v>0</v>
      </c>
      <c r="F11" s="150">
        <v>6</v>
      </c>
      <c r="G11" s="149">
        <v>0.16666666666666663</v>
      </c>
      <c r="H11" s="150">
        <v>20</v>
      </c>
      <c r="I11" s="149">
        <v>0.55555555555555558</v>
      </c>
      <c r="J11" s="150">
        <v>9</v>
      </c>
      <c r="K11" s="149">
        <v>0.25</v>
      </c>
      <c r="L11" s="151">
        <v>4.0000000000000009</v>
      </c>
      <c r="M11" s="152">
        <v>0</v>
      </c>
      <c r="N11" s="153">
        <v>0</v>
      </c>
      <c r="O11" s="154">
        <v>1</v>
      </c>
      <c r="P11" s="153">
        <v>4.1666666666666657E-2</v>
      </c>
      <c r="Q11" s="154">
        <v>11</v>
      </c>
      <c r="R11" s="153">
        <v>0.45833333333333326</v>
      </c>
      <c r="S11" s="154">
        <v>11</v>
      </c>
      <c r="T11" s="153">
        <v>0.45833333333333326</v>
      </c>
      <c r="U11" s="154">
        <v>1</v>
      </c>
      <c r="V11" s="153">
        <v>4.1666666666666657E-2</v>
      </c>
      <c r="W11" s="155">
        <v>3.5</v>
      </c>
    </row>
    <row r="12" spans="1:23" ht="48" x14ac:dyDescent="0.25">
      <c r="A12" s="147" t="s">
        <v>164</v>
      </c>
      <c r="B12" s="148">
        <v>0</v>
      </c>
      <c r="C12" s="149">
        <v>0</v>
      </c>
      <c r="D12" s="150">
        <v>0</v>
      </c>
      <c r="E12" s="149">
        <v>0</v>
      </c>
      <c r="F12" s="150">
        <v>5</v>
      </c>
      <c r="G12" s="149">
        <v>0.1388888888888889</v>
      </c>
      <c r="H12" s="150">
        <v>21</v>
      </c>
      <c r="I12" s="149">
        <v>0.58333333333333337</v>
      </c>
      <c r="J12" s="150">
        <v>10</v>
      </c>
      <c r="K12" s="149">
        <v>0.27777777777777779</v>
      </c>
      <c r="L12" s="151">
        <v>4.1388888888888884</v>
      </c>
      <c r="M12" s="152">
        <v>0</v>
      </c>
      <c r="N12" s="153">
        <v>0</v>
      </c>
      <c r="O12" s="154">
        <v>0</v>
      </c>
      <c r="P12" s="153">
        <v>0</v>
      </c>
      <c r="Q12" s="154">
        <v>6</v>
      </c>
      <c r="R12" s="153">
        <v>0.25</v>
      </c>
      <c r="S12" s="154">
        <v>10</v>
      </c>
      <c r="T12" s="153">
        <v>0.41666666666666674</v>
      </c>
      <c r="U12" s="154">
        <v>8</v>
      </c>
      <c r="V12" s="153">
        <v>0.33333333333333326</v>
      </c>
      <c r="W12" s="155">
        <v>4.083333333333333</v>
      </c>
    </row>
    <row r="13" spans="1:23" ht="48" x14ac:dyDescent="0.25">
      <c r="A13" s="76" t="s">
        <v>165</v>
      </c>
      <c r="B13" s="84">
        <v>0</v>
      </c>
      <c r="C13" s="85">
        <v>0</v>
      </c>
      <c r="D13" s="86">
        <v>0</v>
      </c>
      <c r="E13" s="85">
        <v>0</v>
      </c>
      <c r="F13" s="86">
        <v>8</v>
      </c>
      <c r="G13" s="85">
        <v>0.22222222222222221</v>
      </c>
      <c r="H13" s="86">
        <v>18</v>
      </c>
      <c r="I13" s="85">
        <v>0.5</v>
      </c>
      <c r="J13" s="86">
        <v>10</v>
      </c>
      <c r="K13" s="85">
        <v>0.27777777777777779</v>
      </c>
      <c r="L13" s="80">
        <v>4.0555555555555562</v>
      </c>
      <c r="M13" s="93">
        <v>0</v>
      </c>
      <c r="N13" s="94">
        <v>0</v>
      </c>
      <c r="O13" s="95">
        <v>0</v>
      </c>
      <c r="P13" s="94">
        <v>0</v>
      </c>
      <c r="Q13" s="95">
        <v>6</v>
      </c>
      <c r="R13" s="94">
        <v>0.24</v>
      </c>
      <c r="S13" s="95">
        <v>9</v>
      </c>
      <c r="T13" s="94">
        <v>0.36</v>
      </c>
      <c r="U13" s="95">
        <v>10</v>
      </c>
      <c r="V13" s="94">
        <v>0.4</v>
      </c>
      <c r="W13" s="81">
        <v>4.160000000000001</v>
      </c>
    </row>
    <row r="14" spans="1:23" s="2" customFormat="1" ht="15.75" thickBot="1" x14ac:dyDescent="0.3">
      <c r="A14" s="235" t="s">
        <v>398</v>
      </c>
      <c r="B14" s="233">
        <f>AVERAGE(B11:B13)</f>
        <v>0.33333333333333331</v>
      </c>
      <c r="C14" s="228">
        <f>B14/($B14+$D14+$F14+$H14+$J14)</f>
        <v>9.2592592592592587E-3</v>
      </c>
      <c r="D14" s="227">
        <f>AVERAGE(D11:D13)</f>
        <v>0</v>
      </c>
      <c r="E14" s="228">
        <f>D14/($B14+$D14+$F14+$H14+$J14)</f>
        <v>0</v>
      </c>
      <c r="F14" s="227">
        <f>AVERAGE(F11:F13)</f>
        <v>6.333333333333333</v>
      </c>
      <c r="G14" s="228">
        <f>F14/($B14+$D14+$F14+$H14+$J14)</f>
        <v>0.17592592592592593</v>
      </c>
      <c r="H14" s="227">
        <f>AVERAGE(H11:H13)</f>
        <v>19.666666666666668</v>
      </c>
      <c r="I14" s="228">
        <f>H14/($B14+$D14+$F14+$H14+$J14)</f>
        <v>0.54629629629629628</v>
      </c>
      <c r="J14" s="227">
        <f>AVERAGE(J11:J13)</f>
        <v>9.6666666666666661</v>
      </c>
      <c r="K14" s="228">
        <f>J14/($B14+$D14+$F14+$H14+$J14)</f>
        <v>0.26851851851851849</v>
      </c>
      <c r="L14" s="230">
        <f>(1*B14+2*D14+3*F14+4*H14+5*J14)/(B14+D14+F14+H14+J14)</f>
        <v>4.064814814814814</v>
      </c>
      <c r="M14" s="233">
        <f>AVERAGE(M11:M13)</f>
        <v>0</v>
      </c>
      <c r="N14" s="229">
        <f>M14/($M14+$O14+$Q14+$S14+$U14)</f>
        <v>0</v>
      </c>
      <c r="O14" s="227">
        <f>AVERAGE(O11:O13)</f>
        <v>0.33333333333333331</v>
      </c>
      <c r="P14" s="229">
        <f>O14/($M14+$O14+$Q14+$S14+$U14)</f>
        <v>1.3698630136986301E-2</v>
      </c>
      <c r="Q14" s="227">
        <f>AVERAGE(Q11:Q13)</f>
        <v>7.666666666666667</v>
      </c>
      <c r="R14" s="229">
        <f>Q14/($M14+$O14+$Q14+$S14+$U14)</f>
        <v>0.31506849315068497</v>
      </c>
      <c r="S14" s="227">
        <f>AVERAGE(S11:S13)</f>
        <v>10</v>
      </c>
      <c r="T14" s="229">
        <f>S14/($M14+$O14+$Q14+$S14+$U14)</f>
        <v>0.41095890410958907</v>
      </c>
      <c r="U14" s="227">
        <f>AVERAGE(U11:U13)</f>
        <v>6.333333333333333</v>
      </c>
      <c r="V14" s="229">
        <f>U14/($M14+$O14+$Q14+$S14+$U14)</f>
        <v>0.26027397260273971</v>
      </c>
      <c r="W14" s="230">
        <f>(1*M14+2*O14+3*Q14+4*S14+5*U14)/(M14+O14+Q14+S14+U14)</f>
        <v>3.9178082191780828</v>
      </c>
    </row>
    <row r="15" spans="1:23" x14ac:dyDescent="0.25">
      <c r="A15" s="222" t="s">
        <v>188</v>
      </c>
      <c r="B15" s="223"/>
      <c r="C15" s="224"/>
      <c r="D15" s="225"/>
      <c r="E15" s="224"/>
      <c r="F15" s="225"/>
      <c r="G15" s="224"/>
      <c r="H15" s="225"/>
      <c r="I15" s="224"/>
      <c r="J15" s="225"/>
      <c r="K15" s="224"/>
      <c r="L15" s="225"/>
      <c r="M15" s="223"/>
      <c r="N15" s="224"/>
      <c r="O15" s="225"/>
      <c r="P15" s="224"/>
      <c r="Q15" s="225"/>
      <c r="R15" s="224"/>
      <c r="S15" s="225"/>
      <c r="T15" s="224"/>
      <c r="U15" s="225"/>
      <c r="V15" s="224"/>
      <c r="W15" s="226"/>
    </row>
    <row r="16" spans="1:23" ht="72" x14ac:dyDescent="0.25">
      <c r="A16" s="147" t="s">
        <v>166</v>
      </c>
      <c r="B16" s="148">
        <v>2</v>
      </c>
      <c r="C16" s="149">
        <v>5.5555555555555552E-2</v>
      </c>
      <c r="D16" s="150">
        <v>2</v>
      </c>
      <c r="E16" s="149">
        <v>5.5555555555555552E-2</v>
      </c>
      <c r="F16" s="150">
        <v>6</v>
      </c>
      <c r="G16" s="149">
        <v>0.16666666666666663</v>
      </c>
      <c r="H16" s="150">
        <v>20</v>
      </c>
      <c r="I16" s="149">
        <v>0.55555555555555558</v>
      </c>
      <c r="J16" s="150">
        <v>6</v>
      </c>
      <c r="K16" s="149">
        <v>0.16666666666666663</v>
      </c>
      <c r="L16" s="151">
        <v>3.7222222222222223</v>
      </c>
      <c r="M16" s="152">
        <v>0</v>
      </c>
      <c r="N16" s="153">
        <v>0</v>
      </c>
      <c r="O16" s="154">
        <v>2</v>
      </c>
      <c r="P16" s="153">
        <v>0.08</v>
      </c>
      <c r="Q16" s="154">
        <v>8</v>
      </c>
      <c r="R16" s="153">
        <v>0.32</v>
      </c>
      <c r="S16" s="154">
        <v>13</v>
      </c>
      <c r="T16" s="153">
        <v>0.52</v>
      </c>
      <c r="U16" s="154">
        <v>2</v>
      </c>
      <c r="V16" s="153">
        <v>0.08</v>
      </c>
      <c r="W16" s="155">
        <v>3.5999999999999996</v>
      </c>
    </row>
    <row r="17" spans="1:23" ht="48" x14ac:dyDescent="0.25">
      <c r="A17" s="147" t="s">
        <v>167</v>
      </c>
      <c r="B17" s="148">
        <v>0</v>
      </c>
      <c r="C17" s="149">
        <v>0</v>
      </c>
      <c r="D17" s="150">
        <v>0</v>
      </c>
      <c r="E17" s="149">
        <v>0</v>
      </c>
      <c r="F17" s="150">
        <v>0</v>
      </c>
      <c r="G17" s="149">
        <v>0</v>
      </c>
      <c r="H17" s="150">
        <v>19</v>
      </c>
      <c r="I17" s="149">
        <v>0.52777777777777779</v>
      </c>
      <c r="J17" s="150">
        <v>17</v>
      </c>
      <c r="K17" s="149">
        <v>0.47222222222222221</v>
      </c>
      <c r="L17" s="151">
        <v>4.4722222222222214</v>
      </c>
      <c r="M17" s="152">
        <v>0</v>
      </c>
      <c r="N17" s="153">
        <v>0</v>
      </c>
      <c r="O17" s="154">
        <v>0</v>
      </c>
      <c r="P17" s="153">
        <v>0</v>
      </c>
      <c r="Q17" s="154">
        <v>4</v>
      </c>
      <c r="R17" s="153">
        <v>0.16</v>
      </c>
      <c r="S17" s="154">
        <v>14</v>
      </c>
      <c r="T17" s="153">
        <v>0.56000000000000005</v>
      </c>
      <c r="U17" s="154">
        <v>7</v>
      </c>
      <c r="V17" s="153">
        <v>0.28000000000000003</v>
      </c>
      <c r="W17" s="155">
        <v>4.12</v>
      </c>
    </row>
    <row r="18" spans="1:23" ht="48" x14ac:dyDescent="0.25">
      <c r="A18" s="147" t="s">
        <v>168</v>
      </c>
      <c r="B18" s="148">
        <v>0</v>
      </c>
      <c r="C18" s="149">
        <v>0</v>
      </c>
      <c r="D18" s="150">
        <v>0</v>
      </c>
      <c r="E18" s="149">
        <v>0</v>
      </c>
      <c r="F18" s="150">
        <v>8</v>
      </c>
      <c r="G18" s="149">
        <v>0.22222222222222221</v>
      </c>
      <c r="H18" s="150">
        <v>18</v>
      </c>
      <c r="I18" s="149">
        <v>0.5</v>
      </c>
      <c r="J18" s="150">
        <v>10</v>
      </c>
      <c r="K18" s="149">
        <v>0.27777777777777779</v>
      </c>
      <c r="L18" s="151">
        <v>4.0555555555555545</v>
      </c>
      <c r="M18" s="152">
        <v>0</v>
      </c>
      <c r="N18" s="153">
        <v>0</v>
      </c>
      <c r="O18" s="154">
        <v>1</v>
      </c>
      <c r="P18" s="153">
        <v>0.04</v>
      </c>
      <c r="Q18" s="154">
        <v>6</v>
      </c>
      <c r="R18" s="153">
        <v>0.24</v>
      </c>
      <c r="S18" s="154">
        <v>13</v>
      </c>
      <c r="T18" s="153">
        <v>0.52</v>
      </c>
      <c r="U18" s="154">
        <v>5</v>
      </c>
      <c r="V18" s="153">
        <v>0.2</v>
      </c>
      <c r="W18" s="155">
        <v>3.8800000000000008</v>
      </c>
    </row>
    <row r="19" spans="1:23" ht="48" x14ac:dyDescent="0.25">
      <c r="A19" s="147" t="s">
        <v>169</v>
      </c>
      <c r="B19" s="148">
        <v>0</v>
      </c>
      <c r="C19" s="149">
        <v>0</v>
      </c>
      <c r="D19" s="150">
        <v>2</v>
      </c>
      <c r="E19" s="149">
        <v>5.5555555555555552E-2</v>
      </c>
      <c r="F19" s="150">
        <v>6</v>
      </c>
      <c r="G19" s="149">
        <v>0.16666666666666663</v>
      </c>
      <c r="H19" s="150">
        <v>15</v>
      </c>
      <c r="I19" s="149">
        <v>0.41666666666666674</v>
      </c>
      <c r="J19" s="150">
        <v>13</v>
      </c>
      <c r="K19" s="149">
        <v>0.36111111111111105</v>
      </c>
      <c r="L19" s="151">
        <v>4.083333333333333</v>
      </c>
      <c r="M19" s="152">
        <v>0</v>
      </c>
      <c r="N19" s="153">
        <v>0</v>
      </c>
      <c r="O19" s="154">
        <v>1</v>
      </c>
      <c r="P19" s="153">
        <v>0.04</v>
      </c>
      <c r="Q19" s="154">
        <v>6</v>
      </c>
      <c r="R19" s="153">
        <v>0.24</v>
      </c>
      <c r="S19" s="154">
        <v>9</v>
      </c>
      <c r="T19" s="153">
        <v>0.36</v>
      </c>
      <c r="U19" s="154">
        <v>9</v>
      </c>
      <c r="V19" s="153">
        <v>0.36</v>
      </c>
      <c r="W19" s="155">
        <v>4.04</v>
      </c>
    </row>
    <row r="20" spans="1:23" ht="36" x14ac:dyDescent="0.25">
      <c r="A20" s="76" t="s">
        <v>170</v>
      </c>
      <c r="B20" s="84">
        <v>0</v>
      </c>
      <c r="C20" s="85">
        <v>0</v>
      </c>
      <c r="D20" s="86">
        <v>0</v>
      </c>
      <c r="E20" s="85">
        <v>0</v>
      </c>
      <c r="F20" s="86">
        <v>7</v>
      </c>
      <c r="G20" s="85">
        <v>0.2</v>
      </c>
      <c r="H20" s="86">
        <v>20</v>
      </c>
      <c r="I20" s="85">
        <v>0.5714285714285714</v>
      </c>
      <c r="J20" s="86">
        <v>8</v>
      </c>
      <c r="K20" s="85">
        <v>0.22857142857142856</v>
      </c>
      <c r="L20" s="80">
        <v>4.0285714285714285</v>
      </c>
      <c r="M20" s="93">
        <v>0</v>
      </c>
      <c r="N20" s="94">
        <v>0</v>
      </c>
      <c r="O20" s="95">
        <v>1</v>
      </c>
      <c r="P20" s="94">
        <v>4.1666666666666657E-2</v>
      </c>
      <c r="Q20" s="95">
        <v>5</v>
      </c>
      <c r="R20" s="94">
        <v>0.20833333333333337</v>
      </c>
      <c r="S20" s="95">
        <v>15</v>
      </c>
      <c r="T20" s="94">
        <v>0.625</v>
      </c>
      <c r="U20" s="95">
        <v>3</v>
      </c>
      <c r="V20" s="94">
        <v>0.125</v>
      </c>
      <c r="W20" s="81">
        <v>3.833333333333333</v>
      </c>
    </row>
    <row r="21" spans="1:23" s="2" customFormat="1" ht="24.75" thickBot="1" x14ac:dyDescent="0.3">
      <c r="A21" s="235" t="s">
        <v>399</v>
      </c>
      <c r="B21" s="233">
        <f>AVERAGE(B16:B20)</f>
        <v>0.4</v>
      </c>
      <c r="C21" s="228">
        <f>B21/($B21+$D21+$F21+$H21+$J21)</f>
        <v>1.1173184357541902E-2</v>
      </c>
      <c r="D21" s="227">
        <f>AVERAGE(D16:D20)</f>
        <v>0.8</v>
      </c>
      <c r="E21" s="228">
        <f>D21/($B21+$D21+$F21+$H21+$J21)</f>
        <v>2.2346368715083803E-2</v>
      </c>
      <c r="F21" s="227">
        <f>AVERAGE(F16:F20)</f>
        <v>5.4</v>
      </c>
      <c r="G21" s="228">
        <f>F21/($B21+$D21+$F21+$H21+$J21)</f>
        <v>0.15083798882681568</v>
      </c>
      <c r="H21" s="227">
        <f>AVERAGE(H16:H20)</f>
        <v>18.399999999999999</v>
      </c>
      <c r="I21" s="228">
        <f>H21/($B21+$D21+$F21+$H21+$J21)</f>
        <v>0.51396648044692739</v>
      </c>
      <c r="J21" s="227">
        <f>AVERAGE(J16:J20)</f>
        <v>10.8</v>
      </c>
      <c r="K21" s="228">
        <f>J21/($B21+$D21+$F21+$H21+$J21)</f>
        <v>0.30167597765363136</v>
      </c>
      <c r="L21" s="230">
        <f>(1*B21+2*D21+3*F21+4*H21+5*J21)/(B21+D21+F21+H21+J21)</f>
        <v>4.072625698324023</v>
      </c>
      <c r="M21" s="233">
        <f>AVERAGE(M16:M20)</f>
        <v>0</v>
      </c>
      <c r="N21" s="229">
        <f>M21/($M21+$O21+$Q21+$S21+$U21)</f>
        <v>0</v>
      </c>
      <c r="O21" s="227">
        <f>AVERAGE(O16:O20)</f>
        <v>1</v>
      </c>
      <c r="P21" s="229">
        <f>O21/($M21+$O21+$Q21+$S21+$U21)</f>
        <v>4.0322580645161289E-2</v>
      </c>
      <c r="Q21" s="227">
        <f>AVERAGE(Q16:Q20)</f>
        <v>5.8</v>
      </c>
      <c r="R21" s="229">
        <f>Q21/($M21+$O21+$Q21+$S21+$U21)</f>
        <v>0.23387096774193547</v>
      </c>
      <c r="S21" s="227">
        <f>AVERAGE(S16:S20)</f>
        <v>12.8</v>
      </c>
      <c r="T21" s="229">
        <f>S21/($M21+$O21+$Q21+$S21+$U21)</f>
        <v>0.5161290322580645</v>
      </c>
      <c r="U21" s="227">
        <f>AVERAGE(U16:U20)</f>
        <v>5.2</v>
      </c>
      <c r="V21" s="229">
        <f>U21/($M21+$O21+$Q21+$S21+$U21)</f>
        <v>0.20967741935483872</v>
      </c>
      <c r="W21" s="230">
        <f>(1*M21+2*O21+3*Q21+4*S21+5*U21)/(M21+O21+Q21+S21+U21)</f>
        <v>3.8951612903225805</v>
      </c>
    </row>
    <row r="22" spans="1:23" x14ac:dyDescent="0.25">
      <c r="A22" s="222" t="s">
        <v>189</v>
      </c>
      <c r="B22" s="223"/>
      <c r="C22" s="224"/>
      <c r="D22" s="225"/>
      <c r="E22" s="224"/>
      <c r="F22" s="225"/>
      <c r="G22" s="224"/>
      <c r="H22" s="225"/>
      <c r="I22" s="224"/>
      <c r="J22" s="225"/>
      <c r="K22" s="224"/>
      <c r="L22" s="225"/>
      <c r="M22" s="223"/>
      <c r="N22" s="224"/>
      <c r="O22" s="225"/>
      <c r="P22" s="224"/>
      <c r="Q22" s="225"/>
      <c r="R22" s="224"/>
      <c r="S22" s="225"/>
      <c r="T22" s="224"/>
      <c r="U22" s="225"/>
      <c r="V22" s="224"/>
      <c r="W22" s="226"/>
    </row>
    <row r="23" spans="1:23" ht="60" x14ac:dyDescent="0.25">
      <c r="A23" s="147" t="s">
        <v>171</v>
      </c>
      <c r="B23" s="148">
        <v>0</v>
      </c>
      <c r="C23" s="149">
        <v>0</v>
      </c>
      <c r="D23" s="150">
        <v>2</v>
      </c>
      <c r="E23" s="149">
        <v>5.8823529411764698E-2</v>
      </c>
      <c r="F23" s="150">
        <v>4</v>
      </c>
      <c r="G23" s="149">
        <v>0.1176470588235294</v>
      </c>
      <c r="H23" s="150">
        <v>20</v>
      </c>
      <c r="I23" s="149">
        <v>0.58823529411764708</v>
      </c>
      <c r="J23" s="150">
        <v>8</v>
      </c>
      <c r="K23" s="149">
        <v>0.23529411764705879</v>
      </c>
      <c r="L23" s="151">
        <v>3.9999999999999991</v>
      </c>
      <c r="M23" s="152">
        <v>0</v>
      </c>
      <c r="N23" s="153">
        <v>0</v>
      </c>
      <c r="O23" s="154">
        <v>1</v>
      </c>
      <c r="P23" s="153">
        <v>4.1666666666666657E-2</v>
      </c>
      <c r="Q23" s="154">
        <v>8</v>
      </c>
      <c r="R23" s="153">
        <v>0.33333333333333326</v>
      </c>
      <c r="S23" s="154">
        <v>9</v>
      </c>
      <c r="T23" s="153">
        <v>0.375</v>
      </c>
      <c r="U23" s="154">
        <v>6</v>
      </c>
      <c r="V23" s="153">
        <v>0.25</v>
      </c>
      <c r="W23" s="155">
        <v>3.8333333333333335</v>
      </c>
    </row>
    <row r="24" spans="1:23" ht="48" x14ac:dyDescent="0.25">
      <c r="A24" s="147" t="s">
        <v>172</v>
      </c>
      <c r="B24" s="148">
        <v>0</v>
      </c>
      <c r="C24" s="149">
        <v>0</v>
      </c>
      <c r="D24" s="150">
        <v>3</v>
      </c>
      <c r="E24" s="149">
        <v>8.8235294117647065E-2</v>
      </c>
      <c r="F24" s="150">
        <v>5</v>
      </c>
      <c r="G24" s="149">
        <v>0.14705882352941177</v>
      </c>
      <c r="H24" s="150">
        <v>18</v>
      </c>
      <c r="I24" s="149">
        <v>0.52941176470588236</v>
      </c>
      <c r="J24" s="150">
        <v>8</v>
      </c>
      <c r="K24" s="149">
        <v>0.23529411764705879</v>
      </c>
      <c r="L24" s="151">
        <v>3.9117647058823519</v>
      </c>
      <c r="M24" s="152">
        <v>0</v>
      </c>
      <c r="N24" s="153">
        <v>0</v>
      </c>
      <c r="O24" s="154">
        <v>2</v>
      </c>
      <c r="P24" s="153">
        <v>8.3333333333333315E-2</v>
      </c>
      <c r="Q24" s="154">
        <v>9</v>
      </c>
      <c r="R24" s="153">
        <v>0.375</v>
      </c>
      <c r="S24" s="154">
        <v>12</v>
      </c>
      <c r="T24" s="153">
        <v>0.5</v>
      </c>
      <c r="U24" s="154">
        <v>1</v>
      </c>
      <c r="V24" s="153">
        <v>4.1666666666666657E-2</v>
      </c>
      <c r="W24" s="155">
        <v>3.5</v>
      </c>
    </row>
    <row r="25" spans="1:23" ht="48" x14ac:dyDescent="0.25">
      <c r="A25" s="147" t="s">
        <v>173</v>
      </c>
      <c r="B25" s="148">
        <v>0</v>
      </c>
      <c r="C25" s="149">
        <v>0</v>
      </c>
      <c r="D25" s="150">
        <v>1</v>
      </c>
      <c r="E25" s="149">
        <v>2.9411764705882349E-2</v>
      </c>
      <c r="F25" s="150">
        <v>12</v>
      </c>
      <c r="G25" s="149">
        <v>0.35294117647058826</v>
      </c>
      <c r="H25" s="150">
        <v>11</v>
      </c>
      <c r="I25" s="149">
        <v>0.32352941176470584</v>
      </c>
      <c r="J25" s="150">
        <v>10</v>
      </c>
      <c r="K25" s="149">
        <v>0.29411764705882354</v>
      </c>
      <c r="L25" s="151">
        <v>3.8823529411764706</v>
      </c>
      <c r="M25" s="152">
        <v>0</v>
      </c>
      <c r="N25" s="153">
        <v>0</v>
      </c>
      <c r="O25" s="154">
        <v>1</v>
      </c>
      <c r="P25" s="153">
        <v>4.3478260869565216E-2</v>
      </c>
      <c r="Q25" s="154">
        <v>7</v>
      </c>
      <c r="R25" s="153">
        <v>0.30434782608695654</v>
      </c>
      <c r="S25" s="154">
        <v>11</v>
      </c>
      <c r="T25" s="153">
        <v>0.47826086956521741</v>
      </c>
      <c r="U25" s="154">
        <v>4</v>
      </c>
      <c r="V25" s="153">
        <v>0.17391304347826086</v>
      </c>
      <c r="W25" s="81">
        <v>3.7826086956521743</v>
      </c>
    </row>
    <row r="26" spans="1:23" ht="24" x14ac:dyDescent="0.25">
      <c r="A26" s="156" t="s">
        <v>174</v>
      </c>
      <c r="B26" s="157">
        <v>0</v>
      </c>
      <c r="C26" s="158">
        <v>0</v>
      </c>
      <c r="D26" s="159">
        <v>0</v>
      </c>
      <c r="E26" s="158">
        <v>0</v>
      </c>
      <c r="F26" s="159">
        <v>7</v>
      </c>
      <c r="G26" s="158">
        <v>0.20588235294117646</v>
      </c>
      <c r="H26" s="159">
        <v>18</v>
      </c>
      <c r="I26" s="158">
        <v>0.52941176470588236</v>
      </c>
      <c r="J26" s="159">
        <v>9</v>
      </c>
      <c r="K26" s="158">
        <v>0.26470588235294118</v>
      </c>
      <c r="L26" s="160">
        <v>4.0588235294117645</v>
      </c>
      <c r="M26" s="161">
        <v>0</v>
      </c>
      <c r="N26" s="162">
        <v>0</v>
      </c>
      <c r="O26" s="163">
        <v>1</v>
      </c>
      <c r="P26" s="162">
        <v>4.3478260869565216E-2</v>
      </c>
      <c r="Q26" s="163">
        <v>3</v>
      </c>
      <c r="R26" s="162">
        <v>0.13043478260869565</v>
      </c>
      <c r="S26" s="163">
        <v>17</v>
      </c>
      <c r="T26" s="162">
        <v>0.73913043478260865</v>
      </c>
      <c r="U26" s="163">
        <v>2</v>
      </c>
      <c r="V26" s="162">
        <v>8.6956521739130432E-2</v>
      </c>
      <c r="W26" s="164">
        <v>3.8695652173913042</v>
      </c>
    </row>
    <row r="27" spans="1:23" ht="36" x14ac:dyDescent="0.25">
      <c r="A27" s="76" t="s">
        <v>175</v>
      </c>
      <c r="B27" s="84">
        <v>1</v>
      </c>
      <c r="C27" s="85">
        <v>2.9411764705882349E-2</v>
      </c>
      <c r="D27" s="86">
        <v>2</v>
      </c>
      <c r="E27" s="85">
        <v>5.8823529411764698E-2</v>
      </c>
      <c r="F27" s="86">
        <v>7</v>
      </c>
      <c r="G27" s="85">
        <v>0.20588235294117646</v>
      </c>
      <c r="H27" s="86">
        <v>17</v>
      </c>
      <c r="I27" s="85">
        <v>0.5</v>
      </c>
      <c r="J27" s="86">
        <v>7</v>
      </c>
      <c r="K27" s="85">
        <v>0.20588235294117646</v>
      </c>
      <c r="L27" s="80">
        <v>3.7941176470588238</v>
      </c>
      <c r="M27" s="93">
        <v>0</v>
      </c>
      <c r="N27" s="94">
        <v>0</v>
      </c>
      <c r="O27" s="95">
        <v>4</v>
      </c>
      <c r="P27" s="94">
        <v>0.16666666666666663</v>
      </c>
      <c r="Q27" s="95">
        <v>8</v>
      </c>
      <c r="R27" s="94">
        <v>0.33333333333333326</v>
      </c>
      <c r="S27" s="95">
        <v>10</v>
      </c>
      <c r="T27" s="94">
        <v>0.41666666666666674</v>
      </c>
      <c r="U27" s="95">
        <v>2</v>
      </c>
      <c r="V27" s="94">
        <v>8.3333333333333315E-2</v>
      </c>
      <c r="W27" s="81">
        <v>3.416666666666667</v>
      </c>
    </row>
    <row r="28" spans="1:23" s="2" customFormat="1" ht="15.75" thickBot="1" x14ac:dyDescent="0.3">
      <c r="A28" s="235" t="s">
        <v>400</v>
      </c>
      <c r="B28" s="233">
        <f>AVERAGE(B23:B27)</f>
        <v>0.2</v>
      </c>
      <c r="C28" s="228">
        <f>B28/($B28+$D28+$F28+$H28+$J28)</f>
        <v>5.8823529411764705E-3</v>
      </c>
      <c r="D28" s="227">
        <f>AVERAGE(D23:D27)</f>
        <v>1.6</v>
      </c>
      <c r="E28" s="228">
        <f>D28/($B28+$D28+$F28+$H28+$J28)</f>
        <v>4.7058823529411764E-2</v>
      </c>
      <c r="F28" s="227">
        <f>AVERAGE(F23:F27)</f>
        <v>7</v>
      </c>
      <c r="G28" s="228">
        <f>F28/($B28+$D28+$F28+$H28+$J28)</f>
        <v>0.20588235294117646</v>
      </c>
      <c r="H28" s="227">
        <f>AVERAGE(H23:H27)</f>
        <v>16.8</v>
      </c>
      <c r="I28" s="228">
        <f>H28/($B28+$D28+$F28+$H28+$J28)</f>
        <v>0.49411764705882355</v>
      </c>
      <c r="J28" s="227">
        <f>AVERAGE(J23:J27)</f>
        <v>8.4</v>
      </c>
      <c r="K28" s="228">
        <f>J28/($B28+$D28+$F28+$H28+$J28)</f>
        <v>0.24705882352941178</v>
      </c>
      <c r="L28" s="230">
        <f>(1*B28+2*D28+3*F28+4*H28+5*J28)/(B28+D28+F28+H28+J28)</f>
        <v>3.9294117647058822</v>
      </c>
      <c r="M28" s="233">
        <f>AVERAGE(M23:M27)</f>
        <v>0</v>
      </c>
      <c r="N28" s="229">
        <f>M28/($M28+$O28+$Q28+$S28+$U28)</f>
        <v>0</v>
      </c>
      <c r="O28" s="227">
        <f>AVERAGE(O23:O27)</f>
        <v>1.8</v>
      </c>
      <c r="P28" s="229">
        <f>O28/($M28+$O28+$Q28+$S28+$U28)</f>
        <v>7.6271186440677957E-2</v>
      </c>
      <c r="Q28" s="227">
        <f>AVERAGE(Q23:Q27)</f>
        <v>7</v>
      </c>
      <c r="R28" s="229">
        <f>Q28/($M28+$O28+$Q28+$S28+$U28)</f>
        <v>0.29661016949152541</v>
      </c>
      <c r="S28" s="227">
        <f>AVERAGE(S23:S27)</f>
        <v>11.8</v>
      </c>
      <c r="T28" s="229">
        <f>S28/($M28+$O28+$Q28+$S28+$U28)</f>
        <v>0.5</v>
      </c>
      <c r="U28" s="227">
        <f>AVERAGE(U23:U27)</f>
        <v>3</v>
      </c>
      <c r="V28" s="229">
        <f>U28/($M28+$O28+$Q28+$S28+$U28)</f>
        <v>0.1271186440677966</v>
      </c>
      <c r="W28" s="230">
        <f>(1*M28+2*O28+3*Q28+4*S28+5*U28)/(M28+O28+Q28+S28+U28)</f>
        <v>3.6779661016949157</v>
      </c>
    </row>
    <row r="29" spans="1:23" x14ac:dyDescent="0.25">
      <c r="A29" s="222" t="s">
        <v>190</v>
      </c>
      <c r="B29" s="223"/>
      <c r="C29" s="224"/>
      <c r="D29" s="225"/>
      <c r="E29" s="224"/>
      <c r="F29" s="225"/>
      <c r="G29" s="224"/>
      <c r="H29" s="225"/>
      <c r="I29" s="224"/>
      <c r="J29" s="225"/>
      <c r="K29" s="224"/>
      <c r="L29" s="225"/>
      <c r="M29" s="223"/>
      <c r="N29" s="224"/>
      <c r="O29" s="225"/>
      <c r="P29" s="224"/>
      <c r="Q29" s="225"/>
      <c r="R29" s="224"/>
      <c r="S29" s="225"/>
      <c r="T29" s="224"/>
      <c r="U29" s="225"/>
      <c r="V29" s="224"/>
      <c r="W29" s="226"/>
    </row>
    <row r="30" spans="1:23" ht="36" x14ac:dyDescent="0.25">
      <c r="A30" s="147" t="s">
        <v>176</v>
      </c>
      <c r="B30" s="148">
        <v>0</v>
      </c>
      <c r="C30" s="149">
        <v>0</v>
      </c>
      <c r="D30" s="150">
        <v>0</v>
      </c>
      <c r="E30" s="149">
        <v>0</v>
      </c>
      <c r="F30" s="150">
        <v>2</v>
      </c>
      <c r="G30" s="149">
        <v>5.5555555555555552E-2</v>
      </c>
      <c r="H30" s="150">
        <v>16</v>
      </c>
      <c r="I30" s="149">
        <v>0.44444444444444442</v>
      </c>
      <c r="J30" s="150">
        <v>18</v>
      </c>
      <c r="K30" s="149">
        <v>0.5</v>
      </c>
      <c r="L30" s="151">
        <v>4.4444444444444438</v>
      </c>
      <c r="M30" s="152">
        <v>0</v>
      </c>
      <c r="N30" s="153">
        <v>0</v>
      </c>
      <c r="O30" s="154">
        <v>1</v>
      </c>
      <c r="P30" s="153">
        <v>0.04</v>
      </c>
      <c r="Q30" s="154">
        <v>3</v>
      </c>
      <c r="R30" s="153">
        <v>0.12</v>
      </c>
      <c r="S30" s="154">
        <v>8</v>
      </c>
      <c r="T30" s="153">
        <v>0.32</v>
      </c>
      <c r="U30" s="154">
        <v>13</v>
      </c>
      <c r="V30" s="153">
        <v>0.52</v>
      </c>
      <c r="W30" s="155">
        <v>4.3199999999999994</v>
      </c>
    </row>
    <row r="31" spans="1:23" ht="48" x14ac:dyDescent="0.25">
      <c r="A31" s="147" t="s">
        <v>177</v>
      </c>
      <c r="B31" s="148">
        <v>0</v>
      </c>
      <c r="C31" s="149">
        <v>0</v>
      </c>
      <c r="D31" s="150">
        <v>0</v>
      </c>
      <c r="E31" s="149">
        <v>0</v>
      </c>
      <c r="F31" s="150">
        <v>4</v>
      </c>
      <c r="G31" s="149">
        <v>0.11428571428571428</v>
      </c>
      <c r="H31" s="150">
        <v>13</v>
      </c>
      <c r="I31" s="149">
        <v>0.37142857142857144</v>
      </c>
      <c r="J31" s="150">
        <v>18</v>
      </c>
      <c r="K31" s="149">
        <v>0.51428571428571423</v>
      </c>
      <c r="L31" s="151">
        <v>4.3999999999999986</v>
      </c>
      <c r="M31" s="152">
        <v>0</v>
      </c>
      <c r="N31" s="153">
        <v>0</v>
      </c>
      <c r="O31" s="154">
        <v>1</v>
      </c>
      <c r="P31" s="153">
        <v>0.04</v>
      </c>
      <c r="Q31" s="154">
        <v>3</v>
      </c>
      <c r="R31" s="153">
        <v>0.12</v>
      </c>
      <c r="S31" s="154">
        <v>10</v>
      </c>
      <c r="T31" s="153">
        <v>0.4</v>
      </c>
      <c r="U31" s="154">
        <v>11</v>
      </c>
      <c r="V31" s="153">
        <v>0.44</v>
      </c>
      <c r="W31" s="155">
        <v>4.24</v>
      </c>
    </row>
    <row r="32" spans="1:23" ht="60" x14ac:dyDescent="0.25">
      <c r="A32" s="147" t="s">
        <v>178</v>
      </c>
      <c r="B32" s="148">
        <v>0</v>
      </c>
      <c r="C32" s="149">
        <v>0</v>
      </c>
      <c r="D32" s="150">
        <v>0</v>
      </c>
      <c r="E32" s="149">
        <v>0</v>
      </c>
      <c r="F32" s="150">
        <v>9</v>
      </c>
      <c r="G32" s="149">
        <v>0.25714285714285712</v>
      </c>
      <c r="H32" s="150">
        <v>14</v>
      </c>
      <c r="I32" s="149">
        <v>0.4</v>
      </c>
      <c r="J32" s="150">
        <v>12</v>
      </c>
      <c r="K32" s="149">
        <v>0.34285714285714286</v>
      </c>
      <c r="L32" s="151">
        <v>4.0857142857142863</v>
      </c>
      <c r="M32" s="152">
        <v>0</v>
      </c>
      <c r="N32" s="153">
        <v>0</v>
      </c>
      <c r="O32" s="154">
        <v>0</v>
      </c>
      <c r="P32" s="153">
        <v>0</v>
      </c>
      <c r="Q32" s="154">
        <v>8</v>
      </c>
      <c r="R32" s="153">
        <v>0.32</v>
      </c>
      <c r="S32" s="154">
        <v>9</v>
      </c>
      <c r="T32" s="153">
        <v>0.36</v>
      </c>
      <c r="U32" s="154">
        <v>8</v>
      </c>
      <c r="V32" s="153">
        <v>0.32</v>
      </c>
      <c r="W32" s="155">
        <v>4</v>
      </c>
    </row>
    <row r="33" spans="1:23" ht="24" x14ac:dyDescent="0.25">
      <c r="A33" s="147" t="s">
        <v>179</v>
      </c>
      <c r="B33" s="148">
        <v>0</v>
      </c>
      <c r="C33" s="149">
        <v>0</v>
      </c>
      <c r="D33" s="150">
        <v>0</v>
      </c>
      <c r="E33" s="149">
        <v>0</v>
      </c>
      <c r="F33" s="150">
        <v>1</v>
      </c>
      <c r="G33" s="149">
        <v>2.8571428571428571E-2</v>
      </c>
      <c r="H33" s="150">
        <v>12</v>
      </c>
      <c r="I33" s="149">
        <v>0.34285714285714286</v>
      </c>
      <c r="J33" s="150">
        <v>22</v>
      </c>
      <c r="K33" s="149">
        <v>0.62857142857142856</v>
      </c>
      <c r="L33" s="151">
        <v>4.6000000000000014</v>
      </c>
      <c r="M33" s="152">
        <v>0</v>
      </c>
      <c r="N33" s="153">
        <v>0</v>
      </c>
      <c r="O33" s="154">
        <v>0</v>
      </c>
      <c r="P33" s="153">
        <v>0</v>
      </c>
      <c r="Q33" s="154">
        <v>3</v>
      </c>
      <c r="R33" s="153">
        <v>0.12</v>
      </c>
      <c r="S33" s="154">
        <v>11</v>
      </c>
      <c r="T33" s="153">
        <v>0.44</v>
      </c>
      <c r="U33" s="154">
        <v>11</v>
      </c>
      <c r="V33" s="153">
        <v>0.44</v>
      </c>
      <c r="W33" s="155">
        <v>4.32</v>
      </c>
    </row>
    <row r="34" spans="1:23" ht="36" x14ac:dyDescent="0.25">
      <c r="A34" s="76" t="s">
        <v>180</v>
      </c>
      <c r="B34" s="84">
        <v>0</v>
      </c>
      <c r="C34" s="85">
        <v>0</v>
      </c>
      <c r="D34" s="86">
        <v>0</v>
      </c>
      <c r="E34" s="85">
        <v>0</v>
      </c>
      <c r="F34" s="86">
        <v>4</v>
      </c>
      <c r="G34" s="85">
        <v>0.1111111111111111</v>
      </c>
      <c r="H34" s="86">
        <v>15</v>
      </c>
      <c r="I34" s="85">
        <v>0.41666666666666674</v>
      </c>
      <c r="J34" s="86">
        <v>17</v>
      </c>
      <c r="K34" s="85">
        <v>0.47222222222222221</v>
      </c>
      <c r="L34" s="80">
        <v>4.3611111111111116</v>
      </c>
      <c r="M34" s="93">
        <v>0</v>
      </c>
      <c r="N34" s="94">
        <v>0</v>
      </c>
      <c r="O34" s="95">
        <v>0</v>
      </c>
      <c r="P34" s="94">
        <v>0</v>
      </c>
      <c r="Q34" s="95">
        <v>6</v>
      </c>
      <c r="R34" s="94">
        <v>0.24</v>
      </c>
      <c r="S34" s="95">
        <v>7</v>
      </c>
      <c r="T34" s="94">
        <v>0.28000000000000003</v>
      </c>
      <c r="U34" s="95">
        <v>12</v>
      </c>
      <c r="V34" s="94">
        <v>0.48</v>
      </c>
      <c r="W34" s="81">
        <v>4.24</v>
      </c>
    </row>
    <row r="35" spans="1:23" s="2" customFormat="1" ht="15.75" thickBot="1" x14ac:dyDescent="0.3">
      <c r="A35" s="235" t="s">
        <v>401</v>
      </c>
      <c r="B35" s="233">
        <f>AVERAGE(B30:B34)</f>
        <v>0</v>
      </c>
      <c r="C35" s="228">
        <f>B35/($B35+$D35+$F35+$H35+$J35)</f>
        <v>0</v>
      </c>
      <c r="D35" s="227">
        <f>AVERAGE(D30:D34)</f>
        <v>0</v>
      </c>
      <c r="E35" s="228">
        <f>D35/($B35+$D35+$F35+$H35+$J35)</f>
        <v>0</v>
      </c>
      <c r="F35" s="227">
        <f>AVERAGE(F30:F34)</f>
        <v>4</v>
      </c>
      <c r="G35" s="228">
        <f>F35/($B35+$D35+$F35+$H35+$J35)</f>
        <v>0.11299435028248588</v>
      </c>
      <c r="H35" s="227">
        <f>AVERAGE(H30:H34)</f>
        <v>14</v>
      </c>
      <c r="I35" s="228">
        <f>H35/($B35+$D35+$F35+$H35+$J35)</f>
        <v>0.39548022598870058</v>
      </c>
      <c r="J35" s="227">
        <f>AVERAGE(J30:J34)</f>
        <v>17.399999999999999</v>
      </c>
      <c r="K35" s="228">
        <f>J35/($B35+$D35+$F35+$H35+$J35)</f>
        <v>0.49152542372881353</v>
      </c>
      <c r="L35" s="230">
        <f>(1*B35+2*D35+3*F35+4*H35+5*J35)/(B35+D35+F35+H35+J35)</f>
        <v>4.3785310734463279</v>
      </c>
      <c r="M35" s="233">
        <f>AVERAGE(M30:M34)</f>
        <v>0</v>
      </c>
      <c r="N35" s="229">
        <f>M35/($M35+$O35+$Q35+$S35+$U35)</f>
        <v>0</v>
      </c>
      <c r="O35" s="227">
        <f>AVERAGE(O30:O34)</f>
        <v>0.4</v>
      </c>
      <c r="P35" s="229">
        <f>O35/($M35+$O35+$Q35+$S35+$U35)</f>
        <v>1.6E-2</v>
      </c>
      <c r="Q35" s="227">
        <f>AVERAGE(Q30:Q34)</f>
        <v>4.5999999999999996</v>
      </c>
      <c r="R35" s="229">
        <f>Q35/($M35+$O35+$Q35+$S35+$U35)</f>
        <v>0.184</v>
      </c>
      <c r="S35" s="227">
        <f>AVERAGE(S30:S34)</f>
        <v>9</v>
      </c>
      <c r="T35" s="229">
        <f>S35/($M35+$O35+$Q35+$S35+$U35)</f>
        <v>0.36</v>
      </c>
      <c r="U35" s="227">
        <f>AVERAGE(U30:U34)</f>
        <v>11</v>
      </c>
      <c r="V35" s="229">
        <f>U35/($M35+$O35+$Q35+$S35+$U35)</f>
        <v>0.44</v>
      </c>
      <c r="W35" s="230">
        <f>(1*M35+2*O35+3*Q35+4*S35+5*U35)/(M35+O35+Q35+S35+U35)</f>
        <v>4.2240000000000002</v>
      </c>
    </row>
    <row r="36" spans="1:23" x14ac:dyDescent="0.25">
      <c r="A36" s="222" t="s">
        <v>191</v>
      </c>
      <c r="B36" s="223"/>
      <c r="C36" s="224"/>
      <c r="D36" s="225"/>
      <c r="E36" s="224"/>
      <c r="F36" s="225"/>
      <c r="G36" s="224"/>
      <c r="H36" s="225"/>
      <c r="I36" s="224"/>
      <c r="J36" s="225"/>
      <c r="K36" s="224"/>
      <c r="L36" s="225"/>
      <c r="M36" s="223"/>
      <c r="N36" s="224"/>
      <c r="O36" s="225"/>
      <c r="P36" s="224"/>
      <c r="Q36" s="225"/>
      <c r="R36" s="224"/>
      <c r="S36" s="225"/>
      <c r="T36" s="224"/>
      <c r="U36" s="225"/>
      <c r="V36" s="224"/>
      <c r="W36" s="226"/>
    </row>
    <row r="37" spans="1:23" ht="48" x14ac:dyDescent="0.25">
      <c r="A37" s="147" t="s">
        <v>181</v>
      </c>
      <c r="B37" s="148">
        <v>0</v>
      </c>
      <c r="C37" s="149">
        <v>0</v>
      </c>
      <c r="D37" s="150">
        <v>0</v>
      </c>
      <c r="E37" s="149">
        <v>0</v>
      </c>
      <c r="F37" s="150">
        <v>2</v>
      </c>
      <c r="G37" s="149">
        <v>5.7142857142857141E-2</v>
      </c>
      <c r="H37" s="150">
        <v>22</v>
      </c>
      <c r="I37" s="149">
        <v>0.62857142857142856</v>
      </c>
      <c r="J37" s="150">
        <v>11</v>
      </c>
      <c r="K37" s="149">
        <v>0.31428571428571428</v>
      </c>
      <c r="L37" s="151">
        <v>4.2571428571428571</v>
      </c>
      <c r="M37" s="152">
        <v>0</v>
      </c>
      <c r="N37" s="153">
        <v>0</v>
      </c>
      <c r="O37" s="154">
        <v>1</v>
      </c>
      <c r="P37" s="153">
        <v>0.04</v>
      </c>
      <c r="Q37" s="154">
        <v>3</v>
      </c>
      <c r="R37" s="153">
        <v>0.12</v>
      </c>
      <c r="S37" s="154">
        <v>14</v>
      </c>
      <c r="T37" s="153">
        <v>0.56000000000000005</v>
      </c>
      <c r="U37" s="154">
        <v>7</v>
      </c>
      <c r="V37" s="153">
        <v>0.28000000000000003</v>
      </c>
      <c r="W37" s="155">
        <v>4.0799999999999992</v>
      </c>
    </row>
    <row r="38" spans="1:23" x14ac:dyDescent="0.25">
      <c r="A38" s="147" t="s">
        <v>182</v>
      </c>
      <c r="B38" s="148">
        <v>0</v>
      </c>
      <c r="C38" s="149">
        <v>0</v>
      </c>
      <c r="D38" s="150">
        <v>0</v>
      </c>
      <c r="E38" s="149">
        <v>0</v>
      </c>
      <c r="F38" s="150">
        <v>6</v>
      </c>
      <c r="G38" s="149">
        <v>0.17142857142857143</v>
      </c>
      <c r="H38" s="150">
        <v>21</v>
      </c>
      <c r="I38" s="149">
        <v>0.6</v>
      </c>
      <c r="J38" s="150">
        <v>8</v>
      </c>
      <c r="K38" s="149">
        <v>0.22857142857142856</v>
      </c>
      <c r="L38" s="151">
        <v>4.0571428571428578</v>
      </c>
      <c r="M38" s="152">
        <v>0</v>
      </c>
      <c r="N38" s="153">
        <v>0</v>
      </c>
      <c r="O38" s="154">
        <v>0</v>
      </c>
      <c r="P38" s="153">
        <v>0</v>
      </c>
      <c r="Q38" s="154">
        <v>4</v>
      </c>
      <c r="R38" s="153">
        <v>0.16</v>
      </c>
      <c r="S38" s="154">
        <v>10</v>
      </c>
      <c r="T38" s="153">
        <v>0.4</v>
      </c>
      <c r="U38" s="154">
        <v>11</v>
      </c>
      <c r="V38" s="153">
        <v>0.44</v>
      </c>
      <c r="W38" s="155">
        <v>4.28</v>
      </c>
    </row>
    <row r="39" spans="1:23" ht="36" x14ac:dyDescent="0.25">
      <c r="A39" s="156" t="s">
        <v>183</v>
      </c>
      <c r="B39" s="157">
        <v>0</v>
      </c>
      <c r="C39" s="158">
        <v>0</v>
      </c>
      <c r="D39" s="159">
        <v>1</v>
      </c>
      <c r="E39" s="158">
        <v>2.8571428571428571E-2</v>
      </c>
      <c r="F39" s="159">
        <v>11</v>
      </c>
      <c r="G39" s="158">
        <v>0.31428571428571428</v>
      </c>
      <c r="H39" s="159">
        <v>16</v>
      </c>
      <c r="I39" s="158">
        <v>0.45714285714285713</v>
      </c>
      <c r="J39" s="159">
        <v>7</v>
      </c>
      <c r="K39" s="158">
        <v>0.2</v>
      </c>
      <c r="L39" s="160">
        <v>3.8285714285714287</v>
      </c>
      <c r="M39" s="161">
        <v>0</v>
      </c>
      <c r="N39" s="162">
        <v>0</v>
      </c>
      <c r="O39" s="163">
        <v>1</v>
      </c>
      <c r="P39" s="162">
        <v>0.04</v>
      </c>
      <c r="Q39" s="163">
        <v>5</v>
      </c>
      <c r="R39" s="162">
        <v>0.2</v>
      </c>
      <c r="S39" s="163">
        <v>19</v>
      </c>
      <c r="T39" s="162">
        <v>0.76</v>
      </c>
      <c r="U39" s="163">
        <v>0</v>
      </c>
      <c r="V39" s="162">
        <v>0</v>
      </c>
      <c r="W39" s="164">
        <v>3.7200000000000006</v>
      </c>
    </row>
    <row r="40" spans="1:23" ht="48" x14ac:dyDescent="0.25">
      <c r="A40" s="213" t="s">
        <v>184</v>
      </c>
      <c r="B40" s="214">
        <v>0</v>
      </c>
      <c r="C40" s="215">
        <v>0</v>
      </c>
      <c r="D40" s="216">
        <v>2</v>
      </c>
      <c r="E40" s="215">
        <v>6.0606060606060608E-2</v>
      </c>
      <c r="F40" s="216">
        <v>8</v>
      </c>
      <c r="G40" s="215">
        <v>0.24242424242424243</v>
      </c>
      <c r="H40" s="216">
        <v>18</v>
      </c>
      <c r="I40" s="215">
        <v>0.54545454545454541</v>
      </c>
      <c r="J40" s="216">
        <v>5</v>
      </c>
      <c r="K40" s="215">
        <v>0.15151515151515152</v>
      </c>
      <c r="L40" s="217">
        <v>3.7878787878787881</v>
      </c>
      <c r="M40" s="218">
        <v>0</v>
      </c>
      <c r="N40" s="219">
        <v>0</v>
      </c>
      <c r="O40" s="220">
        <v>1</v>
      </c>
      <c r="P40" s="219">
        <v>4.1666666666666657E-2</v>
      </c>
      <c r="Q40" s="220">
        <v>5</v>
      </c>
      <c r="R40" s="219">
        <v>0.20833333333333337</v>
      </c>
      <c r="S40" s="220">
        <v>14</v>
      </c>
      <c r="T40" s="219">
        <v>0.58333333333333337</v>
      </c>
      <c r="U40" s="220">
        <v>4</v>
      </c>
      <c r="V40" s="219">
        <v>0.16666666666666663</v>
      </c>
      <c r="W40" s="221">
        <v>3.8749999999999996</v>
      </c>
    </row>
    <row r="41" spans="1:23" s="2" customFormat="1" ht="15.75" thickBot="1" x14ac:dyDescent="0.3">
      <c r="A41" s="234" t="s">
        <v>402</v>
      </c>
      <c r="B41" s="232">
        <f>AVERAGE(B37:B40)</f>
        <v>0</v>
      </c>
      <c r="C41" s="228">
        <f>B41/($B41+$D41+$F41+$H41+$J41)</f>
        <v>0</v>
      </c>
      <c r="D41" s="231">
        <f>AVERAGE(D37:D40)</f>
        <v>0.75</v>
      </c>
      <c r="E41" s="228">
        <f>D41/($B41+$D41+$F41+$H41+$J41)</f>
        <v>2.1739130434782608E-2</v>
      </c>
      <c r="F41" s="231">
        <f>AVERAGE(F37:F40)</f>
        <v>6.75</v>
      </c>
      <c r="G41" s="228">
        <f>F41/($B41+$D41+$F41+$H41+$J41)</f>
        <v>0.19565217391304349</v>
      </c>
      <c r="H41" s="231">
        <f>AVERAGE(H37:H40)</f>
        <v>19.25</v>
      </c>
      <c r="I41" s="228">
        <f>H41/($B41+$D41+$F41+$H41+$J41)</f>
        <v>0.55797101449275366</v>
      </c>
      <c r="J41" s="231">
        <f>AVERAGE(J37:J40)</f>
        <v>7.75</v>
      </c>
      <c r="K41" s="228">
        <f>J41/($B41+$D41+$F41+$H41+$J41)</f>
        <v>0.22463768115942029</v>
      </c>
      <c r="L41" s="230">
        <f>(1*B41+2*D41+3*F41+4*H41+5*J41)/(B41+D41+F41+H41+J41)</f>
        <v>3.9855072463768115</v>
      </c>
      <c r="M41" s="232">
        <f>AVERAGE(M37:M40)</f>
        <v>0</v>
      </c>
      <c r="N41" s="229">
        <f>M41/($M41+$O41+$Q41+$S41+$U41)</f>
        <v>0</v>
      </c>
      <c r="O41" s="231">
        <f>AVERAGE(O37:O40)</f>
        <v>0.75</v>
      </c>
      <c r="P41" s="229">
        <f>O41/($M41+$O41+$Q41+$S41+$U41)</f>
        <v>3.0303030303030304E-2</v>
      </c>
      <c r="Q41" s="231">
        <f>AVERAGE(Q37:Q40)</f>
        <v>4.25</v>
      </c>
      <c r="R41" s="229">
        <f>Q41/($M41+$O41+$Q41+$S41+$U41)</f>
        <v>0.17171717171717171</v>
      </c>
      <c r="S41" s="231">
        <f>AVERAGE(S37:S40)</f>
        <v>14.25</v>
      </c>
      <c r="T41" s="229">
        <f>S41/($M41+$O41+$Q41+$S41+$U41)</f>
        <v>0.5757575757575758</v>
      </c>
      <c r="U41" s="231">
        <f>AVERAGE(U37:U40)</f>
        <v>5.5</v>
      </c>
      <c r="V41" s="229">
        <f>U41/($M41+$O41+$Q41+$S41+$U41)</f>
        <v>0.22222222222222221</v>
      </c>
      <c r="W41" s="230">
        <f>(1*M41+2*O41+3*Q41+4*S41+5*U41)/(M41+O41+Q41+S41+U41)</f>
        <v>3.9898989898989901</v>
      </c>
    </row>
  </sheetData>
  <mergeCells count="19">
    <mergeCell ref="B2:C2"/>
    <mergeCell ref="B1:L1"/>
    <mergeCell ref="M1:W1"/>
    <mergeCell ref="M2:N2"/>
    <mergeCell ref="U2:V2"/>
    <mergeCell ref="L3:L4"/>
    <mergeCell ref="W3:W4"/>
    <mergeCell ref="J2:K2"/>
    <mergeCell ref="M3:N3"/>
    <mergeCell ref="O3:P3"/>
    <mergeCell ref="Q3:R3"/>
    <mergeCell ref="S3:T3"/>
    <mergeCell ref="U3:V3"/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workbookViewId="0">
      <selection activeCell="A151" sqref="A151"/>
    </sheetView>
  </sheetViews>
  <sheetFormatPr defaultRowHeight="15" x14ac:dyDescent="0.25"/>
  <cols>
    <col min="1" max="1" width="4" customWidth="1"/>
    <col min="2" max="2" width="7.140625" customWidth="1"/>
    <col min="3" max="3" width="4.28515625" customWidth="1"/>
    <col min="4" max="4" width="7.140625" customWidth="1"/>
    <col min="5" max="5" width="3.7109375" customWidth="1"/>
    <col min="6" max="6" width="7" customWidth="1"/>
    <col min="7" max="7" width="4" customWidth="1"/>
    <col min="8" max="8" width="7.85546875" customWidth="1"/>
    <col min="9" max="9" width="4.5703125" customWidth="1"/>
    <col min="10" max="10" width="7" customWidth="1"/>
    <col min="11" max="11" width="5.5703125" customWidth="1"/>
    <col min="12" max="12" width="4.5703125" customWidth="1"/>
    <col min="13" max="13" width="6.85546875" customWidth="1"/>
    <col min="14" max="14" width="3.5703125" customWidth="1"/>
    <col min="15" max="15" width="6.5703125" customWidth="1"/>
    <col min="16" max="16" width="3.28515625" customWidth="1"/>
    <col min="17" max="17" width="7.140625" customWidth="1"/>
    <col min="18" max="18" width="3.85546875" customWidth="1"/>
    <col min="19" max="19" width="7.140625" customWidth="1"/>
    <col min="20" max="20" width="3.5703125" customWidth="1"/>
    <col min="21" max="21" width="6.42578125" customWidth="1"/>
    <col min="22" max="22" width="6" customWidth="1"/>
  </cols>
  <sheetData>
    <row r="1" spans="1:22" ht="15.75" thickBot="1" x14ac:dyDescent="0.3">
      <c r="A1" s="79" t="s">
        <v>192</v>
      </c>
      <c r="B1" s="78"/>
      <c r="C1" s="78"/>
      <c r="D1" s="78"/>
      <c r="E1" s="78"/>
      <c r="F1" s="78"/>
      <c r="G1" s="78"/>
    </row>
    <row r="2" spans="1:22" x14ac:dyDescent="0.25">
      <c r="A2" s="2" t="s">
        <v>193</v>
      </c>
    </row>
    <row r="3" spans="1:22" x14ac:dyDescent="0.25">
      <c r="A3" s="2" t="s">
        <v>194</v>
      </c>
    </row>
    <row r="4" spans="1:22" ht="15.75" thickBot="1" x14ac:dyDescent="0.3">
      <c r="A4" s="2"/>
    </row>
    <row r="5" spans="1:22" ht="15.75" thickBot="1" x14ac:dyDescent="0.3">
      <c r="A5" s="345" t="s">
        <v>185</v>
      </c>
      <c r="B5" s="346"/>
      <c r="C5" s="346"/>
      <c r="D5" s="346"/>
      <c r="E5" s="346"/>
      <c r="F5" s="346"/>
      <c r="G5" s="346"/>
      <c r="H5" s="346"/>
      <c r="I5" s="346"/>
      <c r="J5" s="346"/>
      <c r="K5" s="347"/>
      <c r="L5" s="348" t="s">
        <v>128</v>
      </c>
      <c r="M5" s="349"/>
      <c r="N5" s="349"/>
      <c r="O5" s="349"/>
      <c r="P5" s="349"/>
      <c r="Q5" s="349"/>
      <c r="R5" s="349"/>
      <c r="S5" s="349"/>
      <c r="T5" s="349"/>
      <c r="U5" s="349"/>
      <c r="V5" s="350"/>
    </row>
    <row r="6" spans="1:22" ht="15.75" thickBot="1" x14ac:dyDescent="0.3">
      <c r="A6" s="353">
        <v>1</v>
      </c>
      <c r="B6" s="354"/>
      <c r="C6" s="101"/>
      <c r="D6" s="101"/>
      <c r="E6" s="101"/>
      <c r="F6" s="101"/>
      <c r="G6" s="101"/>
      <c r="H6" s="101"/>
      <c r="I6" s="354">
        <v>5</v>
      </c>
      <c r="J6" s="355"/>
      <c r="K6" s="117"/>
      <c r="L6" s="362">
        <v>1</v>
      </c>
      <c r="M6" s="363"/>
      <c r="N6" s="102"/>
      <c r="O6" s="102"/>
      <c r="P6" s="102"/>
      <c r="Q6" s="102"/>
      <c r="R6" s="102"/>
      <c r="S6" s="102"/>
      <c r="T6" s="363">
        <v>5</v>
      </c>
      <c r="U6" s="364"/>
      <c r="V6" s="118"/>
    </row>
    <row r="7" spans="1:22" s="2" customFormat="1" ht="30.75" customHeight="1" thickTop="1" x14ac:dyDescent="0.25">
      <c r="A7" s="359" t="s">
        <v>195</v>
      </c>
      <c r="B7" s="360"/>
      <c r="C7" s="361" t="s">
        <v>196</v>
      </c>
      <c r="D7" s="360"/>
      <c r="E7" s="361" t="s">
        <v>197</v>
      </c>
      <c r="F7" s="360"/>
      <c r="G7" s="361" t="s">
        <v>198</v>
      </c>
      <c r="H7" s="360"/>
      <c r="I7" s="361" t="s">
        <v>199</v>
      </c>
      <c r="J7" s="360"/>
      <c r="K7" s="365" t="s">
        <v>158</v>
      </c>
      <c r="L7" s="356" t="s">
        <v>195</v>
      </c>
      <c r="M7" s="357"/>
      <c r="N7" s="358" t="s">
        <v>196</v>
      </c>
      <c r="O7" s="357"/>
      <c r="P7" s="358" t="s">
        <v>197</v>
      </c>
      <c r="Q7" s="357"/>
      <c r="R7" s="358" t="s">
        <v>198</v>
      </c>
      <c r="S7" s="357"/>
      <c r="T7" s="358" t="s">
        <v>199</v>
      </c>
      <c r="U7" s="357"/>
      <c r="V7" s="367" t="s">
        <v>158</v>
      </c>
    </row>
    <row r="8" spans="1:22" s="2" customFormat="1" ht="15.75" thickBot="1" x14ac:dyDescent="0.3">
      <c r="A8" s="109" t="s">
        <v>14</v>
      </c>
      <c r="B8" s="110" t="s">
        <v>15</v>
      </c>
      <c r="C8" s="111" t="s">
        <v>14</v>
      </c>
      <c r="D8" s="110" t="s">
        <v>15</v>
      </c>
      <c r="E8" s="111" t="s">
        <v>14</v>
      </c>
      <c r="F8" s="110" t="s">
        <v>15</v>
      </c>
      <c r="G8" s="111" t="s">
        <v>14</v>
      </c>
      <c r="H8" s="110" t="s">
        <v>15</v>
      </c>
      <c r="I8" s="111" t="s">
        <v>14</v>
      </c>
      <c r="J8" s="110" t="s">
        <v>15</v>
      </c>
      <c r="K8" s="366"/>
      <c r="L8" s="103" t="s">
        <v>14</v>
      </c>
      <c r="M8" s="104" t="s">
        <v>15</v>
      </c>
      <c r="N8" s="105" t="s">
        <v>14</v>
      </c>
      <c r="O8" s="104" t="s">
        <v>15</v>
      </c>
      <c r="P8" s="105" t="s">
        <v>14</v>
      </c>
      <c r="Q8" s="104" t="s">
        <v>15</v>
      </c>
      <c r="R8" s="105" t="s">
        <v>14</v>
      </c>
      <c r="S8" s="104" t="s">
        <v>15</v>
      </c>
      <c r="T8" s="105" t="s">
        <v>14</v>
      </c>
      <c r="U8" s="104" t="s">
        <v>15</v>
      </c>
      <c r="V8" s="368"/>
    </row>
    <row r="9" spans="1:22" s="28" customFormat="1" ht="16.5" thickTop="1" thickBot="1" x14ac:dyDescent="0.3">
      <c r="A9" s="112">
        <v>0</v>
      </c>
      <c r="B9" s="113">
        <v>0</v>
      </c>
      <c r="C9" s="114">
        <v>0</v>
      </c>
      <c r="D9" s="113">
        <v>0</v>
      </c>
      <c r="E9" s="114">
        <v>1</v>
      </c>
      <c r="F9" s="113">
        <v>2.8571428571428571E-2</v>
      </c>
      <c r="G9" s="114">
        <v>14</v>
      </c>
      <c r="H9" s="113">
        <v>0.4</v>
      </c>
      <c r="I9" s="114">
        <v>20</v>
      </c>
      <c r="J9" s="113">
        <v>0.5714285714285714</v>
      </c>
      <c r="K9" s="115">
        <v>4.5428571428571427</v>
      </c>
      <c r="L9" s="106">
        <v>1</v>
      </c>
      <c r="M9" s="107">
        <v>0.04</v>
      </c>
      <c r="N9" s="108">
        <v>0</v>
      </c>
      <c r="O9" s="107">
        <v>0</v>
      </c>
      <c r="P9" s="108">
        <v>1</v>
      </c>
      <c r="Q9" s="107">
        <v>0.04</v>
      </c>
      <c r="R9" s="108">
        <v>8</v>
      </c>
      <c r="S9" s="107">
        <v>0.32</v>
      </c>
      <c r="T9" s="108">
        <v>15</v>
      </c>
      <c r="U9" s="107">
        <v>0.6</v>
      </c>
      <c r="V9" s="116">
        <v>4.4399999999999986</v>
      </c>
    </row>
    <row r="11" spans="1:22" x14ac:dyDescent="0.25">
      <c r="A11" s="42" t="s">
        <v>200</v>
      </c>
    </row>
    <row r="12" spans="1:22" x14ac:dyDescent="0.25">
      <c r="A12" s="75" t="s">
        <v>185</v>
      </c>
      <c r="B12" s="119"/>
      <c r="C12" s="119"/>
    </row>
    <row r="13" spans="1:22" x14ac:dyDescent="0.25">
      <c r="A13" s="41" t="s">
        <v>201</v>
      </c>
    </row>
    <row r="14" spans="1:22" x14ac:dyDescent="0.25">
      <c r="A14" s="41" t="s">
        <v>202</v>
      </c>
    </row>
    <row r="15" spans="1:22" x14ac:dyDescent="0.25">
      <c r="A15" s="41" t="s">
        <v>203</v>
      </c>
    </row>
    <row r="16" spans="1:22" x14ac:dyDescent="0.25">
      <c r="A16" s="41" t="s">
        <v>218</v>
      </c>
    </row>
    <row r="17" spans="1:1" x14ac:dyDescent="0.25">
      <c r="A17" s="41" t="s">
        <v>219</v>
      </c>
    </row>
    <row r="18" spans="1:1" x14ac:dyDescent="0.25">
      <c r="A18" s="41" t="s">
        <v>220</v>
      </c>
    </row>
    <row r="19" spans="1:1" x14ac:dyDescent="0.25">
      <c r="A19" s="41" t="s">
        <v>204</v>
      </c>
    </row>
    <row r="20" spans="1:1" x14ac:dyDescent="0.25">
      <c r="A20" s="41" t="s">
        <v>221</v>
      </c>
    </row>
    <row r="21" spans="1:1" x14ac:dyDescent="0.25">
      <c r="A21" s="41" t="s">
        <v>222</v>
      </c>
    </row>
    <row r="22" spans="1:1" x14ac:dyDescent="0.25">
      <c r="A22" s="41" t="s">
        <v>205</v>
      </c>
    </row>
    <row r="23" spans="1:1" x14ac:dyDescent="0.25">
      <c r="A23" s="41" t="s">
        <v>223</v>
      </c>
    </row>
    <row r="24" spans="1:1" x14ac:dyDescent="0.25">
      <c r="A24" s="41" t="s">
        <v>224</v>
      </c>
    </row>
    <row r="25" spans="1:1" x14ac:dyDescent="0.25">
      <c r="A25" s="41" t="s">
        <v>206</v>
      </c>
    </row>
    <row r="26" spans="1:1" x14ac:dyDescent="0.25">
      <c r="A26" s="41" t="s">
        <v>207</v>
      </c>
    </row>
    <row r="27" spans="1:1" x14ac:dyDescent="0.25">
      <c r="A27" s="41" t="s">
        <v>225</v>
      </c>
    </row>
    <row r="28" spans="1:1" x14ac:dyDescent="0.25">
      <c r="A28" s="41" t="s">
        <v>226</v>
      </c>
    </row>
    <row r="29" spans="1:1" x14ac:dyDescent="0.25">
      <c r="A29" s="41" t="s">
        <v>208</v>
      </c>
    </row>
    <row r="30" spans="1:1" x14ac:dyDescent="0.25">
      <c r="A30" s="41" t="s">
        <v>227</v>
      </c>
    </row>
    <row r="31" spans="1:1" x14ac:dyDescent="0.25">
      <c r="A31" s="41" t="s">
        <v>228</v>
      </c>
    </row>
    <row r="32" spans="1:1" x14ac:dyDescent="0.25">
      <c r="A32" s="41" t="s">
        <v>229</v>
      </c>
    </row>
    <row r="33" spans="1:1" x14ac:dyDescent="0.25">
      <c r="A33" s="41" t="s">
        <v>230</v>
      </c>
    </row>
    <row r="34" spans="1:1" x14ac:dyDescent="0.25">
      <c r="A34" s="41" t="s">
        <v>209</v>
      </c>
    </row>
    <row r="35" spans="1:1" x14ac:dyDescent="0.25">
      <c r="A35" s="41" t="s">
        <v>210</v>
      </c>
    </row>
    <row r="36" spans="1:1" x14ac:dyDescent="0.25">
      <c r="A36" s="41" t="s">
        <v>211</v>
      </c>
    </row>
    <row r="37" spans="1:1" x14ac:dyDescent="0.25">
      <c r="A37" s="41" t="s">
        <v>231</v>
      </c>
    </row>
    <row r="38" spans="1:1" x14ac:dyDescent="0.25">
      <c r="A38" s="41" t="s">
        <v>232</v>
      </c>
    </row>
    <row r="39" spans="1:1" x14ac:dyDescent="0.25">
      <c r="A39" s="41" t="s">
        <v>233</v>
      </c>
    </row>
    <row r="40" spans="1:1" x14ac:dyDescent="0.25">
      <c r="A40" s="41" t="s">
        <v>234</v>
      </c>
    </row>
    <row r="41" spans="1:1" x14ac:dyDescent="0.25">
      <c r="A41" s="41" t="s">
        <v>235</v>
      </c>
    </row>
    <row r="42" spans="1:1" x14ac:dyDescent="0.25">
      <c r="A42" s="41" t="s">
        <v>212</v>
      </c>
    </row>
    <row r="43" spans="1:1" x14ac:dyDescent="0.25">
      <c r="A43" s="41" t="s">
        <v>213</v>
      </c>
    </row>
    <row r="44" spans="1:1" x14ac:dyDescent="0.25">
      <c r="A44" s="41" t="s">
        <v>214</v>
      </c>
    </row>
    <row r="45" spans="1:1" x14ac:dyDescent="0.25">
      <c r="A45" s="41" t="s">
        <v>236</v>
      </c>
    </row>
    <row r="46" spans="1:1" x14ac:dyDescent="0.25">
      <c r="A46" s="41" t="s">
        <v>237</v>
      </c>
    </row>
    <row r="47" spans="1:1" x14ac:dyDescent="0.25">
      <c r="A47" s="41" t="s">
        <v>238</v>
      </c>
    </row>
    <row r="48" spans="1:1" x14ac:dyDescent="0.25">
      <c r="A48" s="41" t="s">
        <v>239</v>
      </c>
    </row>
    <row r="49" spans="1:3" x14ac:dyDescent="0.25">
      <c r="A49" s="41" t="s">
        <v>215</v>
      </c>
    </row>
    <row r="50" spans="1:3" x14ac:dyDescent="0.25">
      <c r="A50" s="41" t="s">
        <v>216</v>
      </c>
    </row>
    <row r="51" spans="1:3" x14ac:dyDescent="0.25">
      <c r="A51" s="41" t="s">
        <v>240</v>
      </c>
    </row>
    <row r="52" spans="1:3" x14ac:dyDescent="0.25">
      <c r="A52" s="41" t="s">
        <v>241</v>
      </c>
    </row>
    <row r="53" spans="1:3" x14ac:dyDescent="0.25">
      <c r="A53" s="41" t="s">
        <v>242</v>
      </c>
    </row>
    <row r="54" spans="1:3" x14ac:dyDescent="0.25">
      <c r="A54" s="41" t="s">
        <v>243</v>
      </c>
    </row>
    <row r="55" spans="1:3" x14ac:dyDescent="0.25">
      <c r="A55" s="41" t="s">
        <v>244</v>
      </c>
    </row>
    <row r="56" spans="1:3" x14ac:dyDescent="0.25">
      <c r="A56" s="41" t="s">
        <v>217</v>
      </c>
    </row>
    <row r="57" spans="1:3" x14ac:dyDescent="0.25">
      <c r="A57" s="41" t="s">
        <v>245</v>
      </c>
    </row>
    <row r="58" spans="1:3" x14ac:dyDescent="0.25">
      <c r="A58" t="s">
        <v>246</v>
      </c>
    </row>
    <row r="59" spans="1:3" x14ac:dyDescent="0.25">
      <c r="A59" s="120" t="s">
        <v>128</v>
      </c>
      <c r="B59" s="121"/>
      <c r="C59" s="121"/>
    </row>
    <row r="60" spans="1:3" x14ac:dyDescent="0.25">
      <c r="A60" s="41" t="s">
        <v>247</v>
      </c>
    </row>
    <row r="61" spans="1:3" x14ac:dyDescent="0.25">
      <c r="A61" s="41" t="s">
        <v>248</v>
      </c>
    </row>
    <row r="62" spans="1:3" x14ac:dyDescent="0.25">
      <c r="A62" s="41" t="s">
        <v>249</v>
      </c>
    </row>
    <row r="63" spans="1:3" x14ac:dyDescent="0.25">
      <c r="A63" s="41" t="s">
        <v>260</v>
      </c>
    </row>
    <row r="64" spans="1:3" x14ac:dyDescent="0.25">
      <c r="A64" s="41" t="s">
        <v>261</v>
      </c>
    </row>
    <row r="65" spans="1:3" x14ac:dyDescent="0.25">
      <c r="A65" s="41" t="s">
        <v>250</v>
      </c>
    </row>
    <row r="66" spans="1:3" x14ac:dyDescent="0.25">
      <c r="A66" s="41" t="s">
        <v>251</v>
      </c>
    </row>
    <row r="67" spans="1:3" x14ac:dyDescent="0.25">
      <c r="A67" s="41" t="s">
        <v>252</v>
      </c>
    </row>
    <row r="68" spans="1:3" x14ac:dyDescent="0.25">
      <c r="A68" s="41" t="s">
        <v>253</v>
      </c>
    </row>
    <row r="69" spans="1:3" x14ac:dyDescent="0.25">
      <c r="A69" s="41" t="s">
        <v>254</v>
      </c>
    </row>
    <row r="70" spans="1:3" x14ac:dyDescent="0.25">
      <c r="A70" s="41" t="s">
        <v>255</v>
      </c>
    </row>
    <row r="71" spans="1:3" x14ac:dyDescent="0.25">
      <c r="A71" s="41" t="s">
        <v>256</v>
      </c>
    </row>
    <row r="72" spans="1:3" x14ac:dyDescent="0.25">
      <c r="A72" s="41" t="s">
        <v>257</v>
      </c>
    </row>
    <row r="73" spans="1:3" x14ac:dyDescent="0.25">
      <c r="A73" s="41" t="s">
        <v>258</v>
      </c>
    </row>
    <row r="74" spans="1:3" x14ac:dyDescent="0.25">
      <c r="A74" s="41" t="s">
        <v>262</v>
      </c>
    </row>
    <row r="75" spans="1:3" x14ac:dyDescent="0.25">
      <c r="A75" s="41" t="s">
        <v>263</v>
      </c>
    </row>
    <row r="76" spans="1:3" x14ac:dyDescent="0.25">
      <c r="A76" s="41" t="s">
        <v>259</v>
      </c>
    </row>
    <row r="77" spans="1:3" x14ac:dyDescent="0.25">
      <c r="A77" s="41"/>
    </row>
    <row r="78" spans="1:3" x14ac:dyDescent="0.25">
      <c r="A78" s="42" t="s">
        <v>264</v>
      </c>
    </row>
    <row r="79" spans="1:3" x14ac:dyDescent="0.25">
      <c r="A79" s="75" t="s">
        <v>185</v>
      </c>
      <c r="B79" s="119"/>
      <c r="C79" s="119"/>
    </row>
    <row r="80" spans="1:3" x14ac:dyDescent="0.25">
      <c r="A80" s="41" t="s">
        <v>265</v>
      </c>
    </row>
    <row r="81" spans="1:1" x14ac:dyDescent="0.25">
      <c r="A81" s="41" t="s">
        <v>292</v>
      </c>
    </row>
    <row r="82" spans="1:1" x14ac:dyDescent="0.25">
      <c r="A82" s="41" t="s">
        <v>293</v>
      </c>
    </row>
    <row r="83" spans="1:1" x14ac:dyDescent="0.25">
      <c r="A83" s="41" t="s">
        <v>266</v>
      </c>
    </row>
    <row r="84" spans="1:1" x14ac:dyDescent="0.25">
      <c r="A84" s="41" t="s">
        <v>294</v>
      </c>
    </row>
    <row r="85" spans="1:1" x14ac:dyDescent="0.25">
      <c r="A85" s="41" t="s">
        <v>295</v>
      </c>
    </row>
    <row r="86" spans="1:1" x14ac:dyDescent="0.25">
      <c r="A86" s="41" t="s">
        <v>296</v>
      </c>
    </row>
    <row r="87" spans="1:1" x14ac:dyDescent="0.25">
      <c r="A87" s="41" t="s">
        <v>297</v>
      </c>
    </row>
    <row r="88" spans="1:1" x14ac:dyDescent="0.25">
      <c r="A88" s="41" t="s">
        <v>298</v>
      </c>
    </row>
    <row r="89" spans="1:1" x14ac:dyDescent="0.25">
      <c r="A89" s="41" t="s">
        <v>267</v>
      </c>
    </row>
    <row r="90" spans="1:1" x14ac:dyDescent="0.25">
      <c r="A90" s="41" t="s">
        <v>299</v>
      </c>
    </row>
    <row r="91" spans="1:1" x14ac:dyDescent="0.25">
      <c r="A91" s="41" t="s">
        <v>300</v>
      </c>
    </row>
    <row r="92" spans="1:1" x14ac:dyDescent="0.25">
      <c r="A92" s="41" t="s">
        <v>301</v>
      </c>
    </row>
    <row r="93" spans="1:1" x14ac:dyDescent="0.25">
      <c r="A93" s="41" t="s">
        <v>268</v>
      </c>
    </row>
    <row r="94" spans="1:1" x14ac:dyDescent="0.25">
      <c r="A94" s="41" t="s">
        <v>302</v>
      </c>
    </row>
    <row r="95" spans="1:1" x14ac:dyDescent="0.25">
      <c r="A95" s="41" t="s">
        <v>303</v>
      </c>
    </row>
    <row r="96" spans="1:1" x14ac:dyDescent="0.25">
      <c r="A96" s="41" t="s">
        <v>304</v>
      </c>
    </row>
    <row r="97" spans="1:1" x14ac:dyDescent="0.25">
      <c r="A97" s="41" t="s">
        <v>269</v>
      </c>
    </row>
    <row r="98" spans="1:1" x14ac:dyDescent="0.25">
      <c r="A98" s="41" t="s">
        <v>270</v>
      </c>
    </row>
    <row r="99" spans="1:1" x14ac:dyDescent="0.25">
      <c r="A99" s="41" t="s">
        <v>271</v>
      </c>
    </row>
    <row r="100" spans="1:1" x14ac:dyDescent="0.25">
      <c r="A100" s="41" t="s">
        <v>305</v>
      </c>
    </row>
    <row r="101" spans="1:1" x14ac:dyDescent="0.25">
      <c r="A101" s="41" t="s">
        <v>306</v>
      </c>
    </row>
    <row r="102" spans="1:1" x14ac:dyDescent="0.25">
      <c r="A102" s="41" t="s">
        <v>272</v>
      </c>
    </row>
    <row r="103" spans="1:1" x14ac:dyDescent="0.25">
      <c r="A103" s="41" t="s">
        <v>307</v>
      </c>
    </row>
    <row r="104" spans="1:1" x14ac:dyDescent="0.25">
      <c r="A104" s="41" t="s">
        <v>308</v>
      </c>
    </row>
    <row r="105" spans="1:1" x14ac:dyDescent="0.25">
      <c r="A105" s="41" t="s">
        <v>309</v>
      </c>
    </row>
    <row r="106" spans="1:1" x14ac:dyDescent="0.25">
      <c r="A106" s="41" t="s">
        <v>273</v>
      </c>
    </row>
    <row r="107" spans="1:1" x14ac:dyDescent="0.25">
      <c r="A107" s="41" t="s">
        <v>274</v>
      </c>
    </row>
    <row r="108" spans="1:1" x14ac:dyDescent="0.25">
      <c r="A108" s="41" t="s">
        <v>310</v>
      </c>
    </row>
    <row r="109" spans="1:1" x14ac:dyDescent="0.25">
      <c r="A109" s="41" t="s">
        <v>311</v>
      </c>
    </row>
    <row r="110" spans="1:1" x14ac:dyDescent="0.25">
      <c r="A110" s="41" t="s">
        <v>275</v>
      </c>
    </row>
    <row r="111" spans="1:1" x14ac:dyDescent="0.25">
      <c r="A111" s="41" t="s">
        <v>312</v>
      </c>
    </row>
    <row r="112" spans="1:1" x14ac:dyDescent="0.25">
      <c r="A112" s="41" t="s">
        <v>313</v>
      </c>
    </row>
    <row r="113" spans="1:1" x14ac:dyDescent="0.25">
      <c r="A113" s="41" t="s">
        <v>314</v>
      </c>
    </row>
    <row r="114" spans="1:1" x14ac:dyDescent="0.25">
      <c r="A114" s="41" t="s">
        <v>315</v>
      </c>
    </row>
    <row r="115" spans="1:1" x14ac:dyDescent="0.25">
      <c r="A115" s="41" t="s">
        <v>276</v>
      </c>
    </row>
    <row r="116" spans="1:1" x14ac:dyDescent="0.25">
      <c r="A116" s="41" t="s">
        <v>316</v>
      </c>
    </row>
    <row r="117" spans="1:1" x14ac:dyDescent="0.25">
      <c r="A117" s="41" t="s">
        <v>317</v>
      </c>
    </row>
    <row r="118" spans="1:1" x14ac:dyDescent="0.25">
      <c r="A118" s="41" t="s">
        <v>318</v>
      </c>
    </row>
    <row r="119" spans="1:1" x14ac:dyDescent="0.25">
      <c r="A119" s="41" t="s">
        <v>319</v>
      </c>
    </row>
    <row r="120" spans="1:1" x14ac:dyDescent="0.25">
      <c r="A120" s="41" t="s">
        <v>320</v>
      </c>
    </row>
    <row r="121" spans="1:1" x14ac:dyDescent="0.25">
      <c r="A121" s="41" t="s">
        <v>321</v>
      </c>
    </row>
    <row r="122" spans="1:1" x14ac:dyDescent="0.25">
      <c r="A122" s="41" t="s">
        <v>322</v>
      </c>
    </row>
    <row r="123" spans="1:1" x14ac:dyDescent="0.25">
      <c r="A123" s="41" t="s">
        <v>277</v>
      </c>
    </row>
    <row r="124" spans="1:1" x14ac:dyDescent="0.25">
      <c r="A124" s="41" t="s">
        <v>323</v>
      </c>
    </row>
    <row r="125" spans="1:1" x14ac:dyDescent="0.25">
      <c r="A125" s="41" t="s">
        <v>324</v>
      </c>
    </row>
    <row r="126" spans="1:1" x14ac:dyDescent="0.25">
      <c r="A126" s="41" t="s">
        <v>278</v>
      </c>
    </row>
    <row r="127" spans="1:1" x14ac:dyDescent="0.25">
      <c r="A127" s="41" t="s">
        <v>279</v>
      </c>
    </row>
    <row r="128" spans="1:1" x14ac:dyDescent="0.25">
      <c r="A128" s="41" t="s">
        <v>280</v>
      </c>
    </row>
    <row r="129" spans="1:3" x14ac:dyDescent="0.25">
      <c r="A129" s="120" t="s">
        <v>128</v>
      </c>
      <c r="B129" s="121"/>
      <c r="C129" s="121"/>
    </row>
    <row r="130" spans="1:3" x14ac:dyDescent="0.25">
      <c r="A130" s="41" t="s">
        <v>281</v>
      </c>
    </row>
    <row r="131" spans="1:3" x14ac:dyDescent="0.25">
      <c r="A131" s="41" t="s">
        <v>282</v>
      </c>
    </row>
    <row r="132" spans="1:3" x14ac:dyDescent="0.25">
      <c r="A132" s="41" t="s">
        <v>283</v>
      </c>
    </row>
    <row r="133" spans="1:3" x14ac:dyDescent="0.25">
      <c r="A133" s="41" t="s">
        <v>284</v>
      </c>
    </row>
    <row r="134" spans="1:3" x14ac:dyDescent="0.25">
      <c r="A134" s="41" t="s">
        <v>325</v>
      </c>
    </row>
    <row r="135" spans="1:3" x14ac:dyDescent="0.25">
      <c r="A135" s="41" t="s">
        <v>326</v>
      </c>
    </row>
    <row r="136" spans="1:3" x14ac:dyDescent="0.25">
      <c r="A136" s="41" t="s">
        <v>285</v>
      </c>
    </row>
    <row r="137" spans="1:3" x14ac:dyDescent="0.25">
      <c r="A137" s="41" t="s">
        <v>286</v>
      </c>
    </row>
    <row r="138" spans="1:3" x14ac:dyDescent="0.25">
      <c r="A138" s="41" t="s">
        <v>327</v>
      </c>
    </row>
    <row r="139" spans="1:3" x14ac:dyDescent="0.25">
      <c r="A139" s="41" t="s">
        <v>328</v>
      </c>
    </row>
    <row r="140" spans="1:3" x14ac:dyDescent="0.25">
      <c r="A140" s="41" t="s">
        <v>287</v>
      </c>
    </row>
    <row r="141" spans="1:3" x14ac:dyDescent="0.25">
      <c r="A141" s="41" t="s">
        <v>288</v>
      </c>
    </row>
    <row r="142" spans="1:3" x14ac:dyDescent="0.25">
      <c r="A142" s="41" t="s">
        <v>289</v>
      </c>
    </row>
    <row r="143" spans="1:3" x14ac:dyDescent="0.25">
      <c r="A143" s="41" t="s">
        <v>290</v>
      </c>
    </row>
    <row r="144" spans="1:3" x14ac:dyDescent="0.25">
      <c r="A144" s="41" t="s">
        <v>329</v>
      </c>
    </row>
    <row r="145" spans="1:3" x14ac:dyDescent="0.25">
      <c r="A145" s="41" t="s">
        <v>330</v>
      </c>
    </row>
    <row r="146" spans="1:3" x14ac:dyDescent="0.25">
      <c r="A146" s="41" t="s">
        <v>331</v>
      </c>
    </row>
    <row r="147" spans="1:3" x14ac:dyDescent="0.25">
      <c r="A147" s="41" t="s">
        <v>291</v>
      </c>
    </row>
    <row r="148" spans="1:3" x14ac:dyDescent="0.25">
      <c r="A148" s="41"/>
    </row>
    <row r="149" spans="1:3" x14ac:dyDescent="0.25">
      <c r="A149" s="42" t="s">
        <v>332</v>
      </c>
    </row>
    <row r="150" spans="1:3" x14ac:dyDescent="0.25">
      <c r="A150" s="75" t="s">
        <v>185</v>
      </c>
      <c r="B150" s="119"/>
      <c r="C150" s="119"/>
    </row>
    <row r="151" spans="1:3" x14ac:dyDescent="0.25">
      <c r="A151" s="41" t="s">
        <v>333</v>
      </c>
    </row>
    <row r="152" spans="1:3" x14ac:dyDescent="0.25">
      <c r="A152" s="41" t="s">
        <v>334</v>
      </c>
    </row>
    <row r="153" spans="1:3" x14ac:dyDescent="0.25">
      <c r="A153" s="41" t="s">
        <v>335</v>
      </c>
    </row>
    <row r="154" spans="1:3" x14ac:dyDescent="0.25">
      <c r="A154" s="41" t="s">
        <v>358</v>
      </c>
    </row>
    <row r="155" spans="1:3" x14ac:dyDescent="0.25">
      <c r="A155" s="41" t="s">
        <v>359</v>
      </c>
    </row>
    <row r="156" spans="1:3" x14ac:dyDescent="0.25">
      <c r="A156" s="41" t="s">
        <v>360</v>
      </c>
    </row>
    <row r="157" spans="1:3" x14ac:dyDescent="0.25">
      <c r="A157" s="41" t="s">
        <v>361</v>
      </c>
    </row>
    <row r="158" spans="1:3" x14ac:dyDescent="0.25">
      <c r="A158" s="41" t="s">
        <v>362</v>
      </c>
    </row>
    <row r="159" spans="1:3" x14ac:dyDescent="0.25">
      <c r="A159" s="41" t="s">
        <v>363</v>
      </c>
    </row>
    <row r="160" spans="1:3" x14ac:dyDescent="0.25">
      <c r="A160" s="41" t="s">
        <v>364</v>
      </c>
    </row>
    <row r="161" spans="1:1" x14ac:dyDescent="0.25">
      <c r="A161" s="41" t="s">
        <v>336</v>
      </c>
    </row>
    <row r="162" spans="1:1" x14ac:dyDescent="0.25">
      <c r="A162" s="41" t="s">
        <v>365</v>
      </c>
    </row>
    <row r="163" spans="1:1" x14ac:dyDescent="0.25">
      <c r="A163" s="41" t="s">
        <v>366</v>
      </c>
    </row>
    <row r="164" spans="1:1" x14ac:dyDescent="0.25">
      <c r="A164" s="41" t="s">
        <v>367</v>
      </c>
    </row>
    <row r="165" spans="1:1" x14ac:dyDescent="0.25">
      <c r="A165" s="41" t="s">
        <v>337</v>
      </c>
    </row>
    <row r="166" spans="1:1" x14ac:dyDescent="0.25">
      <c r="A166" s="41" t="s">
        <v>338</v>
      </c>
    </row>
    <row r="167" spans="1:1" x14ac:dyDescent="0.25">
      <c r="A167" s="41" t="s">
        <v>339</v>
      </c>
    </row>
    <row r="168" spans="1:1" x14ac:dyDescent="0.25">
      <c r="A168" s="41" t="s">
        <v>340</v>
      </c>
    </row>
    <row r="169" spans="1:1" x14ac:dyDescent="0.25">
      <c r="A169" s="41" t="s">
        <v>341</v>
      </c>
    </row>
    <row r="170" spans="1:1" x14ac:dyDescent="0.25">
      <c r="A170" s="41" t="s">
        <v>342</v>
      </c>
    </row>
    <row r="171" spans="1:1" x14ac:dyDescent="0.25">
      <c r="A171" s="41" t="s">
        <v>343</v>
      </c>
    </row>
    <row r="172" spans="1:1" x14ac:dyDescent="0.25">
      <c r="A172" s="41" t="s">
        <v>368</v>
      </c>
    </row>
    <row r="173" spans="1:1" x14ac:dyDescent="0.25">
      <c r="A173" s="41" t="s">
        <v>369</v>
      </c>
    </row>
    <row r="174" spans="1:1" x14ac:dyDescent="0.25">
      <c r="A174" s="41" t="s">
        <v>344</v>
      </c>
    </row>
    <row r="175" spans="1:1" x14ac:dyDescent="0.25">
      <c r="A175" s="41" t="s">
        <v>345</v>
      </c>
    </row>
    <row r="176" spans="1:1" x14ac:dyDescent="0.25">
      <c r="A176" s="41" t="s">
        <v>370</v>
      </c>
    </row>
    <row r="177" spans="1:1" x14ac:dyDescent="0.25">
      <c r="A177" s="41" t="s">
        <v>371</v>
      </c>
    </row>
    <row r="178" spans="1:1" x14ac:dyDescent="0.25">
      <c r="A178" s="41" t="s">
        <v>346</v>
      </c>
    </row>
    <row r="179" spans="1:1" x14ac:dyDescent="0.25">
      <c r="A179" s="41" t="s">
        <v>372</v>
      </c>
    </row>
    <row r="180" spans="1:1" x14ac:dyDescent="0.25">
      <c r="A180" s="41" t="s">
        <v>373</v>
      </c>
    </row>
    <row r="181" spans="1:1" x14ac:dyDescent="0.25">
      <c r="A181" s="41" t="s">
        <v>347</v>
      </c>
    </row>
    <row r="182" spans="1:1" x14ac:dyDescent="0.25">
      <c r="A182" s="41" t="s">
        <v>348</v>
      </c>
    </row>
    <row r="183" spans="1:1" x14ac:dyDescent="0.25">
      <c r="A183" s="41" t="s">
        <v>374</v>
      </c>
    </row>
    <row r="184" spans="1:1" x14ac:dyDescent="0.25">
      <c r="A184" s="41" t="s">
        <v>375</v>
      </c>
    </row>
    <row r="185" spans="1:1" x14ac:dyDescent="0.25">
      <c r="A185" s="41" t="s">
        <v>376</v>
      </c>
    </row>
    <row r="186" spans="1:1" x14ac:dyDescent="0.25">
      <c r="A186" s="41" t="s">
        <v>377</v>
      </c>
    </row>
    <row r="187" spans="1:1" x14ac:dyDescent="0.25">
      <c r="A187" s="41" t="s">
        <v>340</v>
      </c>
    </row>
    <row r="188" spans="1:1" x14ac:dyDescent="0.25">
      <c r="A188" s="41" t="s">
        <v>349</v>
      </c>
    </row>
    <row r="189" spans="1:1" x14ac:dyDescent="0.25">
      <c r="A189" s="41" t="s">
        <v>350</v>
      </c>
    </row>
    <row r="190" spans="1:1" x14ac:dyDescent="0.25">
      <c r="A190" s="41" t="s">
        <v>378</v>
      </c>
    </row>
    <row r="191" spans="1:1" x14ac:dyDescent="0.25">
      <c r="A191" s="41" t="s">
        <v>379</v>
      </c>
    </row>
    <row r="192" spans="1:1" x14ac:dyDescent="0.25">
      <c r="A192" s="41" t="s">
        <v>380</v>
      </c>
    </row>
    <row r="193" spans="1:3" x14ac:dyDescent="0.25">
      <c r="A193" s="41" t="s">
        <v>381</v>
      </c>
    </row>
    <row r="194" spans="1:3" x14ac:dyDescent="0.25">
      <c r="A194" s="120" t="s">
        <v>128</v>
      </c>
      <c r="B194" s="121"/>
      <c r="C194" s="121"/>
    </row>
    <row r="195" spans="1:3" x14ac:dyDescent="0.25">
      <c r="A195" s="41" t="s">
        <v>351</v>
      </c>
    </row>
    <row r="196" spans="1:3" x14ac:dyDescent="0.25">
      <c r="A196" s="41" t="s">
        <v>352</v>
      </c>
    </row>
    <row r="197" spans="1:3" x14ac:dyDescent="0.25">
      <c r="A197" s="41" t="s">
        <v>353</v>
      </c>
    </row>
    <row r="198" spans="1:3" x14ac:dyDescent="0.25">
      <c r="A198" s="41" t="s">
        <v>382</v>
      </c>
    </row>
    <row r="199" spans="1:3" x14ac:dyDescent="0.25">
      <c r="A199" s="41" t="s">
        <v>383</v>
      </c>
    </row>
    <row r="200" spans="1:3" x14ac:dyDescent="0.25">
      <c r="A200" s="41" t="s">
        <v>354</v>
      </c>
    </row>
    <row r="201" spans="1:3" x14ac:dyDescent="0.25">
      <c r="A201" s="41" t="s">
        <v>384</v>
      </c>
    </row>
    <row r="202" spans="1:3" x14ac:dyDescent="0.25">
      <c r="A202" s="41" t="s">
        <v>385</v>
      </c>
    </row>
    <row r="203" spans="1:3" x14ac:dyDescent="0.25">
      <c r="A203" s="41" t="s">
        <v>386</v>
      </c>
    </row>
    <row r="204" spans="1:3" x14ac:dyDescent="0.25">
      <c r="A204" s="41" t="s">
        <v>355</v>
      </c>
    </row>
    <row r="205" spans="1:3" x14ac:dyDescent="0.25">
      <c r="A205" s="41" t="s">
        <v>356</v>
      </c>
    </row>
    <row r="206" spans="1:3" x14ac:dyDescent="0.25">
      <c r="A206" s="41" t="s">
        <v>357</v>
      </c>
    </row>
    <row r="207" spans="1:3" x14ac:dyDescent="0.25">
      <c r="A207" s="41"/>
    </row>
    <row r="208" spans="1:3" x14ac:dyDescent="0.25">
      <c r="A208" s="41"/>
    </row>
  </sheetData>
  <mergeCells count="18">
    <mergeCell ref="K7:K8"/>
    <mergeCell ref="V7:V8"/>
    <mergeCell ref="A5:K5"/>
    <mergeCell ref="L5:V5"/>
    <mergeCell ref="A6:B6"/>
    <mergeCell ref="I6:J6"/>
    <mergeCell ref="L7:M7"/>
    <mergeCell ref="N7:O7"/>
    <mergeCell ref="P7:Q7"/>
    <mergeCell ref="R7:S7"/>
    <mergeCell ref="T7:U7"/>
    <mergeCell ref="A7:B7"/>
    <mergeCell ref="C7:D7"/>
    <mergeCell ref="E7:F7"/>
    <mergeCell ref="G7:H7"/>
    <mergeCell ref="I7:J7"/>
    <mergeCell ref="L6:M6"/>
    <mergeCell ref="T6:U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J14" sqref="J14"/>
    </sheetView>
  </sheetViews>
  <sheetFormatPr defaultRowHeight="15" x14ac:dyDescent="0.25"/>
  <cols>
    <col min="1" max="1" width="21.7109375" customWidth="1"/>
    <col min="2" max="2" width="3.7109375" customWidth="1"/>
    <col min="3" max="3" width="7.5703125" customWidth="1"/>
    <col min="4" max="4" width="4" customWidth="1"/>
    <col min="5" max="5" width="9.140625" customWidth="1"/>
    <col min="6" max="6" width="3.5703125" customWidth="1"/>
    <col min="7" max="7" width="10.42578125" customWidth="1"/>
    <col min="8" max="8" width="5.85546875" customWidth="1"/>
    <col min="9" max="9" width="3.7109375" customWidth="1"/>
    <col min="11" max="11" width="4.28515625" customWidth="1"/>
    <col min="13" max="13" width="4.28515625" customWidth="1"/>
  </cols>
  <sheetData>
    <row r="2" spans="1:15" ht="15.75" thickBot="1" x14ac:dyDescent="0.3"/>
    <row r="3" spans="1:15" ht="15.75" thickBot="1" x14ac:dyDescent="0.3">
      <c r="B3" s="353" t="s">
        <v>185</v>
      </c>
      <c r="C3" s="354"/>
      <c r="D3" s="354"/>
      <c r="E3" s="354"/>
      <c r="F3" s="354"/>
      <c r="G3" s="354"/>
      <c r="H3" s="355"/>
      <c r="I3" s="362" t="s">
        <v>128</v>
      </c>
      <c r="J3" s="363"/>
      <c r="K3" s="363"/>
      <c r="L3" s="363"/>
      <c r="M3" s="363"/>
      <c r="N3" s="363"/>
      <c r="O3" s="364"/>
    </row>
    <row r="4" spans="1:15" ht="15.75" thickBot="1" x14ac:dyDescent="0.3">
      <c r="B4" s="353">
        <v>1</v>
      </c>
      <c r="C4" s="354"/>
      <c r="D4" s="124"/>
      <c r="E4" s="124"/>
      <c r="F4" s="354">
        <v>3</v>
      </c>
      <c r="G4" s="354"/>
      <c r="H4" s="125"/>
      <c r="I4" s="351">
        <v>1</v>
      </c>
      <c r="J4" s="352"/>
      <c r="K4" s="89"/>
      <c r="L4" s="89"/>
      <c r="M4" s="352">
        <v>3</v>
      </c>
      <c r="N4" s="352"/>
      <c r="O4" s="90"/>
    </row>
    <row r="5" spans="1:15" ht="48.75" customHeight="1" thickTop="1" x14ac:dyDescent="0.25">
      <c r="A5" s="371"/>
      <c r="B5" s="373" t="s">
        <v>26</v>
      </c>
      <c r="C5" s="374"/>
      <c r="D5" s="375" t="s">
        <v>387</v>
      </c>
      <c r="E5" s="374"/>
      <c r="F5" s="375" t="s">
        <v>388</v>
      </c>
      <c r="G5" s="374"/>
      <c r="H5" s="369" t="s">
        <v>158</v>
      </c>
      <c r="I5" s="376" t="s">
        <v>26</v>
      </c>
      <c r="J5" s="377"/>
      <c r="K5" s="377" t="s">
        <v>387</v>
      </c>
      <c r="L5" s="377"/>
      <c r="M5" s="377" t="s">
        <v>388</v>
      </c>
      <c r="N5" s="377"/>
      <c r="O5" s="369" t="s">
        <v>158</v>
      </c>
    </row>
    <row r="6" spans="1:15" ht="15.75" thickBot="1" x14ac:dyDescent="0.3">
      <c r="A6" s="372"/>
      <c r="B6" s="126" t="s">
        <v>14</v>
      </c>
      <c r="C6" s="127" t="s">
        <v>15</v>
      </c>
      <c r="D6" s="126" t="s">
        <v>14</v>
      </c>
      <c r="E6" s="127" t="s">
        <v>15</v>
      </c>
      <c r="F6" s="126" t="s">
        <v>14</v>
      </c>
      <c r="G6" s="127" t="s">
        <v>15</v>
      </c>
      <c r="H6" s="370"/>
      <c r="I6" s="131" t="s">
        <v>14</v>
      </c>
      <c r="J6" s="132" t="s">
        <v>15</v>
      </c>
      <c r="K6" s="131" t="s">
        <v>14</v>
      </c>
      <c r="L6" s="132" t="s">
        <v>15</v>
      </c>
      <c r="M6" s="131" t="s">
        <v>14</v>
      </c>
      <c r="N6" s="132" t="s">
        <v>15</v>
      </c>
      <c r="O6" s="370"/>
    </row>
    <row r="7" spans="1:15" ht="97.5" thickTop="1" thickBot="1" x14ac:dyDescent="0.3">
      <c r="A7" s="122" t="s">
        <v>389</v>
      </c>
      <c r="B7" s="128">
        <v>15</v>
      </c>
      <c r="C7" s="129">
        <v>0.4838709677419355</v>
      </c>
      <c r="D7" s="130">
        <v>7</v>
      </c>
      <c r="E7" s="129">
        <v>0.22580645161290319</v>
      </c>
      <c r="F7" s="130">
        <v>9</v>
      </c>
      <c r="G7" s="129">
        <v>0.29032258064516131</v>
      </c>
      <c r="H7" s="123">
        <v>1.8064516129032255</v>
      </c>
      <c r="I7" s="133">
        <v>8</v>
      </c>
      <c r="J7" s="134">
        <v>0.38095238095238093</v>
      </c>
      <c r="K7" s="135">
        <v>7</v>
      </c>
      <c r="L7" s="134">
        <v>0.33333333333333326</v>
      </c>
      <c r="M7" s="135">
        <v>6</v>
      </c>
      <c r="N7" s="134">
        <v>0.2857142857142857</v>
      </c>
      <c r="O7" s="123">
        <v>1.9047619047619047</v>
      </c>
    </row>
    <row r="8" spans="1:15" ht="15.75" thickTop="1" x14ac:dyDescent="0.25"/>
  </sheetData>
  <mergeCells count="15">
    <mergeCell ref="B3:H3"/>
    <mergeCell ref="I3:O3"/>
    <mergeCell ref="B4:C4"/>
    <mergeCell ref="F4:G4"/>
    <mergeCell ref="I4:J4"/>
    <mergeCell ref="M4:N4"/>
    <mergeCell ref="H5:H6"/>
    <mergeCell ref="O5:O6"/>
    <mergeCell ref="A5:A6"/>
    <mergeCell ref="B5:C5"/>
    <mergeCell ref="D5:E5"/>
    <mergeCell ref="F5:G5"/>
    <mergeCell ref="I5:J5"/>
    <mergeCell ref="K5:L5"/>
    <mergeCell ref="M5:N5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2" sqref="A2"/>
    </sheetView>
  </sheetViews>
  <sheetFormatPr defaultRowHeight="15" x14ac:dyDescent="0.25"/>
  <cols>
    <col min="1" max="1" width="56.28515625" bestFit="1" customWidth="1"/>
  </cols>
  <sheetData>
    <row r="2" spans="1:1" x14ac:dyDescent="0.25">
      <c r="A2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coversheet</vt:lpstr>
      <vt:lpstr>program &amp; track</vt:lpstr>
      <vt:lpstr>teaching, subject, grade</vt:lpstr>
      <vt:lpstr>my school</vt:lpstr>
      <vt:lpstr>outcomes</vt:lpstr>
      <vt:lpstr>overall effectiveness</vt:lpstr>
      <vt:lpstr>facebook</vt:lpstr>
      <vt:lpstr>administrators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smb645</cp:lastModifiedBy>
  <cp:lastPrinted>2013-05-08T20:02:43Z</cp:lastPrinted>
  <dcterms:created xsi:type="dcterms:W3CDTF">2013-04-30T14:10:04Z</dcterms:created>
  <dcterms:modified xsi:type="dcterms:W3CDTF">2013-07-16T16:03:26Z</dcterms:modified>
</cp:coreProperties>
</file>