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360" windowWidth="18345" windowHeight="13215"/>
  </bookViews>
  <sheets>
    <sheet name="Alum Outcome Trends" sheetId="15" r:id="rId1"/>
    <sheet name="Admin Outcome Trends" sheetId="14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5" l="1"/>
  <c r="J44" i="14"/>
  <c r="J38" i="14"/>
  <c r="J31" i="14"/>
  <c r="J25" i="14"/>
  <c r="J17" i="14"/>
  <c r="J11" i="14"/>
  <c r="E44" i="14"/>
  <c r="E38" i="14"/>
  <c r="E31" i="14"/>
  <c r="E25" i="14"/>
  <c r="E17" i="14"/>
  <c r="E11" i="14"/>
  <c r="J40" i="15"/>
  <c r="J41" i="15"/>
  <c r="J42" i="15"/>
  <c r="J43" i="15"/>
  <c r="J39" i="15"/>
  <c r="J33" i="15"/>
  <c r="J34" i="15"/>
  <c r="J35" i="15"/>
  <c r="J36" i="15"/>
  <c r="J37" i="15"/>
  <c r="J32" i="15"/>
  <c r="J27" i="15"/>
  <c r="J28" i="15"/>
  <c r="J29" i="15"/>
  <c r="J30" i="15"/>
  <c r="J26" i="15"/>
  <c r="J19" i="15"/>
  <c r="J20" i="15"/>
  <c r="J21" i="15"/>
  <c r="J22" i="15"/>
  <c r="J23" i="15"/>
  <c r="J24" i="15"/>
  <c r="J18" i="15"/>
  <c r="J13" i="15"/>
  <c r="J14" i="15"/>
  <c r="J15" i="15"/>
  <c r="J16" i="15"/>
  <c r="J12" i="15"/>
  <c r="J9" i="15"/>
  <c r="J10" i="15"/>
  <c r="J8" i="15"/>
  <c r="E43" i="15"/>
  <c r="E37" i="15"/>
  <c r="E30" i="15"/>
  <c r="E24" i="15"/>
  <c r="E16" i="15"/>
  <c r="E40" i="15"/>
  <c r="E41" i="15"/>
  <c r="E42" i="15"/>
  <c r="E39" i="15"/>
  <c r="E33" i="15"/>
  <c r="E34" i="15"/>
  <c r="E35" i="15"/>
  <c r="E36" i="15"/>
  <c r="E32" i="15"/>
  <c r="E27" i="15"/>
  <c r="E28" i="15"/>
  <c r="E29" i="15"/>
  <c r="E26" i="15"/>
  <c r="E19" i="15"/>
  <c r="E20" i="15"/>
  <c r="E21" i="15"/>
  <c r="E22" i="15"/>
  <c r="E23" i="15"/>
  <c r="E18" i="15"/>
  <c r="E13" i="15"/>
  <c r="E14" i="15"/>
  <c r="E15" i="15"/>
  <c r="E12" i="15"/>
  <c r="E9" i="15"/>
  <c r="E8" i="15"/>
  <c r="L24" i="14"/>
  <c r="H44" i="14"/>
  <c r="H38" i="14"/>
  <c r="H31" i="14"/>
  <c r="H25" i="14"/>
  <c r="H17" i="14"/>
  <c r="H11" i="14"/>
  <c r="C44" i="14"/>
  <c r="L43" i="14"/>
  <c r="L42" i="14"/>
  <c r="C38" i="14"/>
  <c r="C31" i="14"/>
  <c r="C25" i="14"/>
  <c r="L22" i="14"/>
  <c r="L19" i="14"/>
  <c r="C17" i="14"/>
  <c r="L15" i="14"/>
  <c r="L14" i="14"/>
  <c r="C11" i="14"/>
  <c r="H43" i="15"/>
  <c r="I43" i="15"/>
  <c r="G43" i="15"/>
  <c r="H37" i="15"/>
  <c r="I37" i="15"/>
  <c r="G37" i="15"/>
  <c r="H30" i="15"/>
  <c r="I30" i="15"/>
  <c r="G30" i="15"/>
  <c r="H24" i="15"/>
  <c r="I24" i="15"/>
  <c r="G24" i="15"/>
  <c r="H16" i="15"/>
  <c r="I16" i="15"/>
  <c r="G16" i="15"/>
  <c r="H10" i="15"/>
  <c r="I10" i="15"/>
  <c r="G10" i="15"/>
  <c r="C43" i="15"/>
  <c r="D43" i="15"/>
  <c r="B43" i="15"/>
  <c r="C37" i="15"/>
  <c r="D37" i="15"/>
  <c r="B37" i="15"/>
  <c r="C30" i="15"/>
  <c r="D30" i="15"/>
  <c r="B30" i="15"/>
  <c r="C24" i="15"/>
  <c r="D24" i="15"/>
  <c r="B24" i="15"/>
  <c r="C16" i="15"/>
  <c r="D16" i="15"/>
  <c r="B16" i="15"/>
  <c r="C10" i="15"/>
  <c r="D10" i="15"/>
  <c r="B10" i="15"/>
  <c r="L31" i="14"/>
  <c r="L41" i="14"/>
  <c r="L10" i="14"/>
  <c r="L34" i="14"/>
  <c r="L35" i="14"/>
  <c r="L36" i="14"/>
  <c r="L37" i="14"/>
  <c r="L28" i="14"/>
  <c r="L29" i="14"/>
  <c r="L30" i="14"/>
  <c r="L23" i="14"/>
  <c r="L21" i="14"/>
  <c r="L20" i="14"/>
  <c r="L16" i="14"/>
  <c r="L9" i="14"/>
  <c r="L17" i="14"/>
  <c r="L38" i="14"/>
  <c r="L13" i="14"/>
  <c r="L25" i="14"/>
  <c r="L27" i="14"/>
  <c r="L33" i="14"/>
  <c r="L40" i="15"/>
  <c r="L41" i="15"/>
  <c r="L42" i="15"/>
  <c r="L33" i="15"/>
  <c r="L34" i="15"/>
  <c r="L35" i="15"/>
  <c r="L36" i="15"/>
  <c r="L27" i="15"/>
  <c r="L28" i="15"/>
  <c r="L29" i="15"/>
  <c r="L19" i="15"/>
  <c r="L20" i="15"/>
  <c r="L21" i="15"/>
  <c r="L22" i="15"/>
  <c r="L23" i="15"/>
  <c r="L13" i="15"/>
  <c r="L14" i="15"/>
  <c r="L15" i="15"/>
  <c r="L9" i="15"/>
  <c r="L44" i="14"/>
  <c r="L11" i="14"/>
  <c r="L37" i="15"/>
  <c r="L24" i="15"/>
  <c r="L10" i="15"/>
  <c r="L18" i="15"/>
  <c r="L39" i="15"/>
  <c r="L43" i="15"/>
  <c r="L30" i="15"/>
  <c r="L16" i="15"/>
  <c r="L32" i="15"/>
  <c r="L26" i="15"/>
  <c r="L12" i="15"/>
  <c r="L8" i="15"/>
</calcChain>
</file>

<file path=xl/sharedStrings.xml><?xml version="1.0" encoding="utf-8"?>
<sst xmlns="http://schemas.openxmlformats.org/spreadsheetml/2006/main" count="227" uniqueCount="81">
  <si>
    <t>I articulate major concepts, assumptions, debates, and methodologies of inquiry that are central to the discipline I teach.</t>
  </si>
  <si>
    <t>I demonstrate awareness and apply meaningful connections across disciplines and cultures.</t>
  </si>
  <si>
    <t>I evaluate philosophies of education from multiple perspectives to articulate a personal philosophy that enhances student learning.</t>
  </si>
  <si>
    <t>I use inquiry-based strategies to enable students to construct knowledge.</t>
  </si>
  <si>
    <t>I analyze social contexts for reflection, problem solving, and learning through dialogue.</t>
  </si>
  <si>
    <t>I draw upon personal and collegial reflections to evaluate and revise practice.</t>
  </si>
  <si>
    <t>I plan appropriate instruction and assessment based on the knowledge of constructivist learning theory, subject matter, student development, instructional strategies, the learning context, and curriculum.</t>
  </si>
  <si>
    <t>I integrate informal and formal assessments into instruction, maintain records, and analyze data to inform teaching decisions and to monitor student progress.</t>
  </si>
  <si>
    <t>I adapt and/or create a variety of instruction to provide equitable opportunities for all learners including those from diverse cultural and linguistic backgrounds and with exceptional learning needs.</t>
  </si>
  <si>
    <t>I understand how educational legal and policy issues affect students’, parents’/guardians’, and teachers’ roles and responsibilities.</t>
  </si>
  <si>
    <t>I develop and design technologically mediated learning environments that are developmentally and task appropriate.</t>
  </si>
  <si>
    <t>I identify, locate, evaluate, and use appropriate instructional hardware and software to support state standards and specialty professional association standards.</t>
  </si>
  <si>
    <t>I use knowledge of effective verbal, nonverbal, and media communication techniques to foster active inquiry, collaboration, and supportive interaction in the classroom.</t>
  </si>
  <si>
    <t>I demonstrate effective reading, writing, speaking, listening, and observation skills to enhance student learning.</t>
  </si>
  <si>
    <t>I communicate appropriately with caregivers of students and school personnel.</t>
  </si>
  <si>
    <t>I use electronic technologies to access manage and exchange information for sound problem-solving and decision-making.</t>
  </si>
  <si>
    <t>I plan and advocate for safe and just learning experiences for all students.</t>
  </si>
  <si>
    <t>I evaluate the effects of my actions on students, colleagues, and supervisors.</t>
  </si>
  <si>
    <t>I promote social harmony and peacebuilding in learning communities.</t>
  </si>
  <si>
    <t>I model caring by treating students fairly and respectfully, promoting student feelings of self-worth, and creating a climate that allows access to appropriate learning opportunities for all students.</t>
  </si>
  <si>
    <t>I value stewardship of self, community, ideas, and environmental resources by integrating Christian faith and ethics with professional responsibility.</t>
  </si>
  <si>
    <t>I view teaching as a vocation.</t>
  </si>
  <si>
    <t>I demonstrate resourcefulness and responsibility in educational settings influencing positive change.</t>
  </si>
  <si>
    <t>I build professional relationships with colleagues.</t>
  </si>
  <si>
    <t>I participate in opportunities for professional growth.</t>
  </si>
  <si>
    <t>Communication</t>
  </si>
  <si>
    <t>Caring</t>
  </si>
  <si>
    <t>Leadership</t>
  </si>
  <si>
    <t>Scholarship Average</t>
  </si>
  <si>
    <t>Inquiry Average</t>
  </si>
  <si>
    <t>Professional Knowledge Average</t>
  </si>
  <si>
    <t>Communication Average</t>
  </si>
  <si>
    <t>Caring Average</t>
  </si>
  <si>
    <t>Leadership Average</t>
  </si>
  <si>
    <t>Data means on following scale: (1=Poor, 2= Emerging, 3= Competent, 4= Mastery and 5= Exemplary)</t>
  </si>
  <si>
    <t>First Year Alums</t>
  </si>
  <si>
    <t>Five Year Alums</t>
  </si>
  <si>
    <t>3-yr Avg.</t>
  </si>
  <si>
    <t>N = 9</t>
  </si>
  <si>
    <t>N = 8</t>
  </si>
  <si>
    <t>N=12</t>
  </si>
  <si>
    <t>N = 21</t>
  </si>
  <si>
    <t>N = 10</t>
  </si>
  <si>
    <t>N= 9</t>
  </si>
  <si>
    <t>Scholarhip</t>
  </si>
  <si>
    <t xml:space="preserve">Inquiry </t>
  </si>
  <si>
    <t>Profesional Knowledge</t>
  </si>
  <si>
    <t>Average Difference</t>
  </si>
  <si>
    <t>Articulates major concepts, assumptions, debates, and methodologies of inquiry that are central to the discipline taught.</t>
  </si>
  <si>
    <t>Demonstrates awareness and applies meaningful connections across disciplines and cultures.</t>
  </si>
  <si>
    <t xml:space="preserve">Evaluates philosophies of education from multiple perspectives to articulate a personal philosophy that enhances student learning. </t>
  </si>
  <si>
    <t>Uses inquiry-based strategies to enable students to construct knowledge.</t>
  </si>
  <si>
    <t xml:space="preserve">Analyzes social contexts for reflection, problem solving, and learning through dialogue. </t>
  </si>
  <si>
    <t>Draws upon personal and collegial reflections to evaluate and revise practice.</t>
  </si>
  <si>
    <t>Plans appropriate instruction and assessment based on the knowledge of constructivist learning theory, subject matter, student development, instructional strategies, the learning context, and curriculum.</t>
  </si>
  <si>
    <t>Integrates informal and formal assessments into instruction, maintains records, and analyzes data to inform teaching decisions and to monitor student progress.</t>
  </si>
  <si>
    <t>Adapts and/or creates a variety of instruction to provide equitable opportunities for all learners including those from diverse cultural and linguistic backgrounds and with exceptional learning needs.</t>
  </si>
  <si>
    <t>Understands how educational legal and policy issues affect students', parents'/guardians', and teachers' roles and responsibilities.</t>
  </si>
  <si>
    <t>Uses knowledge of effective verbal, nonverbal, and media communication techniques to foster active inquiry, collaboration, and supportive interaction in the classroom</t>
  </si>
  <si>
    <t>Demonstrates effective reading, writing, speaking, listening, and observation skills to enhance student learning.</t>
  </si>
  <si>
    <t>Communicates appropriately with caregivers of students and school personnel.</t>
  </si>
  <si>
    <t>Uses electronic technologies to access manage and exchange information for sound problem-solving and decision-making.</t>
  </si>
  <si>
    <t>Plans and advocates for safe and just learning experiences for all students.</t>
  </si>
  <si>
    <t>Evaluates the effects of his or her actions on students, colleagues, and supervisors.</t>
  </si>
  <si>
    <t>Promotes social harmony and peacebuilding in learning communities.</t>
  </si>
  <si>
    <t>Models caring by treating students fairly and respectfully, promoting student feelings of self-worth, and creating a climate that allows access to appropriate learning opportunities for all students.</t>
  </si>
  <si>
    <t>Values stewardship of self, community, ideas, and environmental resources by integrating Christian faith and ethics with professional responsibility</t>
  </si>
  <si>
    <t>Demonstrates resourcefulness and responsibility in educational settings influencing positive change.</t>
  </si>
  <si>
    <t>Builds professional relationships with colleagues.</t>
  </si>
  <si>
    <t>Participates in opportunities for professional growth.</t>
  </si>
  <si>
    <t>n/a</t>
  </si>
  <si>
    <t>Identifies, locates, evaluates, and uses appropriate instructional hardware and software to support state standards and specialty professional association standards.</t>
  </si>
  <si>
    <t>Develops and designs technologically mediated learning environments that are developmentally and task appropriate.</t>
  </si>
  <si>
    <t>Views teaching as a vocation.</t>
  </si>
  <si>
    <t>n/a = no data available - no administrators responded to the survey in 2011 or 2013.</t>
  </si>
  <si>
    <t>N = 2</t>
  </si>
  <si>
    <t>N = 0</t>
  </si>
  <si>
    <t>N = 3</t>
  </si>
  <si>
    <t>Undergraduate Teacher Education Alumni Survey</t>
  </si>
  <si>
    <t>Program Outcome Trends 2011-13 - Alumni Responses</t>
  </si>
  <si>
    <t>Program Outcome Trends 2011-13 - Administrator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</si>
</sst>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sto MT"/>
      <family val="1"/>
    </font>
    <font>
      <b/>
      <sz val="10"/>
      <color theme="1"/>
      <name val="Calisto MT"/>
      <family val="1"/>
    </font>
    <font>
      <b/>
      <i/>
      <sz val="10"/>
      <color theme="1"/>
      <name val="Calisto MT"/>
      <family val="1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1" fillId="0" borderId="0" xfId="0" applyFont="1"/>
    <xf numFmtId="0" fontId="8" fillId="0" borderId="0" xfId="0" applyFont="1"/>
    <xf numFmtId="0" fontId="0" fillId="0" borderId="0" xfId="0"/>
    <xf numFmtId="0" fontId="10" fillId="0" borderId="0" xfId="0" applyFont="1" applyAlignment="1">
      <alignment wrapText="1"/>
    </xf>
    <xf numFmtId="0" fontId="10" fillId="7" borderId="6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0" fontId="0" fillId="0" borderId="0" xfId="0"/>
    <xf numFmtId="0" fontId="10" fillId="0" borderId="0" xfId="0" applyFont="1" applyAlignment="1">
      <alignment wrapText="1"/>
    </xf>
    <xf numFmtId="0" fontId="10" fillId="7" borderId="6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167" fontId="9" fillId="7" borderId="4" xfId="0" applyNumberFormat="1" applyFont="1" applyFill="1" applyBorder="1" applyAlignment="1">
      <alignment horizontal="center" vertical="center"/>
    </xf>
    <xf numFmtId="167" fontId="10" fillId="7" borderId="4" xfId="0" applyNumberFormat="1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167" fontId="10" fillId="8" borderId="4" xfId="0" applyNumberFormat="1" applyFont="1" applyFill="1" applyBorder="1" applyAlignment="1">
      <alignment horizontal="center" vertical="center"/>
    </xf>
    <xf numFmtId="167" fontId="9" fillId="8" borderId="4" xfId="0" applyNumberFormat="1" applyFont="1" applyFill="1" applyBorder="1" applyAlignment="1">
      <alignment horizontal="center" vertical="center"/>
    </xf>
    <xf numFmtId="167" fontId="11" fillId="4" borderId="4" xfId="0" applyNumberFormat="1" applyFont="1" applyFill="1" applyBorder="1" applyAlignment="1">
      <alignment horizontal="center" vertical="center"/>
    </xf>
    <xf numFmtId="0" fontId="9" fillId="0" borderId="0" xfId="0" applyFont="1" applyAlignment="1"/>
    <xf numFmtId="0" fontId="10" fillId="9" borderId="15" xfId="0" applyFont="1" applyFill="1" applyBorder="1"/>
    <xf numFmtId="0" fontId="10" fillId="9" borderId="16" xfId="0" applyFont="1" applyFill="1" applyBorder="1"/>
    <xf numFmtId="0" fontId="9" fillId="9" borderId="16" xfId="0" applyFont="1" applyFill="1" applyBorder="1"/>
    <xf numFmtId="0" fontId="9" fillId="9" borderId="16" xfId="0" applyFont="1" applyFill="1" applyBorder="1" applyAlignment="1">
      <alignment vertical="center"/>
    </xf>
    <xf numFmtId="0" fontId="9" fillId="9" borderId="16" xfId="0" applyFont="1" applyFill="1" applyBorder="1" applyAlignment="1">
      <alignment horizontal="center" vertical="center"/>
    </xf>
    <xf numFmtId="0" fontId="9" fillId="9" borderId="15" xfId="0" applyFont="1" applyFill="1" applyBorder="1"/>
    <xf numFmtId="167" fontId="11" fillId="4" borderId="15" xfId="0" applyNumberFormat="1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/>
    </xf>
    <xf numFmtId="0" fontId="10" fillId="7" borderId="10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10" fillId="8" borderId="1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167" fontId="9" fillId="7" borderId="18" xfId="0" applyNumberFormat="1" applyFont="1" applyFill="1" applyBorder="1" applyAlignment="1">
      <alignment horizontal="center" vertical="center"/>
    </xf>
    <xf numFmtId="167" fontId="10" fillId="7" borderId="18" xfId="0" applyNumberFormat="1" applyFont="1" applyFill="1" applyBorder="1" applyAlignment="1">
      <alignment horizontal="center" vertical="center"/>
    </xf>
    <xf numFmtId="167" fontId="9" fillId="8" borderId="18" xfId="0" applyNumberFormat="1" applyFont="1" applyFill="1" applyBorder="1" applyAlignment="1">
      <alignment horizontal="center" vertical="center"/>
    </xf>
    <xf numFmtId="167" fontId="10" fillId="8" borderId="18" xfId="0" applyNumberFormat="1" applyFont="1" applyFill="1" applyBorder="1" applyAlignment="1">
      <alignment horizontal="center" vertical="center"/>
    </xf>
    <xf numFmtId="167" fontId="11" fillId="4" borderId="18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center"/>
    </xf>
    <xf numFmtId="0" fontId="9" fillId="5" borderId="2" xfId="0" applyFont="1" applyFill="1" applyBorder="1"/>
    <xf numFmtId="0" fontId="10" fillId="5" borderId="2" xfId="0" applyFont="1" applyFill="1" applyBorder="1"/>
    <xf numFmtId="0" fontId="9" fillId="5" borderId="3" xfId="0" applyFont="1" applyFill="1" applyBorder="1" applyAlignment="1">
      <alignment horizontal="center"/>
    </xf>
    <xf numFmtId="0" fontId="10" fillId="5" borderId="21" xfId="0" applyFont="1" applyFill="1" applyBorder="1" applyAlignment="1">
      <alignment wrapText="1"/>
    </xf>
    <xf numFmtId="0" fontId="10" fillId="8" borderId="22" xfId="0" applyFont="1" applyFill="1" applyBorder="1" applyAlignment="1">
      <alignment horizontal="center"/>
    </xf>
    <xf numFmtId="0" fontId="3" fillId="0" borderId="4" xfId="2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167" fontId="9" fillId="7" borderId="3" xfId="0" applyNumberFormat="1" applyFont="1" applyFill="1" applyBorder="1" applyAlignment="1">
      <alignment horizontal="center" vertical="center"/>
    </xf>
    <xf numFmtId="0" fontId="0" fillId="0" borderId="0" xfId="0" applyFont="1"/>
    <xf numFmtId="167" fontId="9" fillId="7" borderId="13" xfId="0" applyNumberFormat="1" applyFont="1" applyFill="1" applyBorder="1" applyAlignment="1">
      <alignment horizontal="center" vertical="center"/>
    </xf>
    <xf numFmtId="0" fontId="0" fillId="0" borderId="0" xfId="0"/>
    <xf numFmtId="0" fontId="1" fillId="0" borderId="0" xfId="0" applyFont="1"/>
    <xf numFmtId="167" fontId="10" fillId="6" borderId="18" xfId="0" applyNumberFormat="1" applyFont="1" applyFill="1" applyBorder="1" applyAlignment="1">
      <alignment horizontal="center" vertical="center"/>
    </xf>
    <xf numFmtId="167" fontId="11" fillId="6" borderId="4" xfId="0" applyNumberFormat="1" applyFont="1" applyFill="1" applyBorder="1" applyAlignment="1">
      <alignment horizontal="left" wrapText="1"/>
    </xf>
    <xf numFmtId="167" fontId="11" fillId="6" borderId="4" xfId="0" applyNumberFormat="1" applyFont="1" applyFill="1" applyBorder="1" applyAlignment="1">
      <alignment horizontal="center" vertical="center"/>
    </xf>
    <xf numFmtId="167" fontId="11" fillId="9" borderId="18" xfId="0" applyNumberFormat="1" applyFont="1" applyFill="1" applyBorder="1"/>
    <xf numFmtId="167" fontId="1" fillId="0" borderId="0" xfId="0" applyNumberFormat="1" applyFont="1"/>
    <xf numFmtId="167" fontId="11" fillId="6" borderId="5" xfId="0" applyNumberFormat="1" applyFont="1" applyFill="1" applyBorder="1" applyAlignment="1">
      <alignment horizontal="center" vertical="center"/>
    </xf>
    <xf numFmtId="167" fontId="11" fillId="6" borderId="15" xfId="0" applyNumberFormat="1" applyFont="1" applyFill="1" applyBorder="1" applyAlignment="1">
      <alignment horizontal="center" vertical="center"/>
    </xf>
    <xf numFmtId="167" fontId="11" fillId="9" borderId="16" xfId="0" applyNumberFormat="1" applyFont="1" applyFill="1" applyBorder="1" applyAlignment="1">
      <alignment horizontal="center" vertical="center"/>
    </xf>
    <xf numFmtId="167" fontId="10" fillId="9" borderId="16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/>
    </xf>
    <xf numFmtId="167" fontId="0" fillId="0" borderId="0" xfId="0" applyNumberFormat="1"/>
    <xf numFmtId="167" fontId="10" fillId="5" borderId="1" xfId="0" applyNumberFormat="1" applyFont="1" applyFill="1" applyBorder="1" applyAlignment="1">
      <alignment wrapText="1"/>
    </xf>
    <xf numFmtId="167" fontId="9" fillId="5" borderId="2" xfId="0" applyNumberFormat="1" applyFont="1" applyFill="1" applyBorder="1" applyAlignment="1">
      <alignment horizontal="center"/>
    </xf>
    <xf numFmtId="167" fontId="9" fillId="5" borderId="2" xfId="0" applyNumberFormat="1" applyFont="1" applyFill="1" applyBorder="1"/>
    <xf numFmtId="167" fontId="10" fillId="5" borderId="2" xfId="0" applyNumberFormat="1" applyFont="1" applyFill="1" applyBorder="1"/>
    <xf numFmtId="167" fontId="9" fillId="5" borderId="3" xfId="0" applyNumberFormat="1" applyFont="1" applyFill="1" applyBorder="1" applyAlignment="1">
      <alignment horizontal="center"/>
    </xf>
    <xf numFmtId="167" fontId="9" fillId="0" borderId="18" xfId="0" applyNumberFormat="1" applyFont="1" applyBorder="1" applyAlignment="1">
      <alignment horizontal="left" vertical="center" wrapText="1"/>
    </xf>
    <xf numFmtId="167" fontId="9" fillId="9" borderId="16" xfId="0" applyNumberFormat="1" applyFont="1" applyFill="1" applyBorder="1" applyAlignment="1">
      <alignment vertical="center"/>
    </xf>
    <xf numFmtId="167" fontId="9" fillId="0" borderId="4" xfId="0" applyNumberFormat="1" applyFont="1" applyBorder="1" applyAlignment="1">
      <alignment horizontal="left" vertical="center" wrapText="1"/>
    </xf>
    <xf numFmtId="167" fontId="11" fillId="6" borderId="16" xfId="0" applyNumberFormat="1" applyFont="1" applyFill="1" applyBorder="1" applyAlignment="1">
      <alignment horizontal="left" wrapText="1"/>
    </xf>
    <xf numFmtId="167" fontId="9" fillId="5" borderId="2" xfId="0" applyNumberFormat="1" applyFont="1" applyFill="1" applyBorder="1" applyAlignment="1">
      <alignment vertical="center"/>
    </xf>
    <xf numFmtId="167" fontId="10" fillId="5" borderId="2" xfId="0" applyNumberFormat="1" applyFont="1" applyFill="1" applyBorder="1" applyAlignment="1">
      <alignment vertical="center"/>
    </xf>
    <xf numFmtId="167" fontId="9" fillId="5" borderId="3" xfId="0" applyNumberFormat="1" applyFont="1" applyFill="1" applyBorder="1" applyAlignment="1">
      <alignment vertical="center"/>
    </xf>
    <xf numFmtId="167" fontId="9" fillId="0" borderId="18" xfId="0" applyNumberFormat="1" applyFont="1" applyBorder="1" applyAlignment="1">
      <alignment vertical="center" wrapText="1"/>
    </xf>
    <xf numFmtId="167" fontId="9" fillId="9" borderId="16" xfId="0" applyNumberFormat="1" applyFont="1" applyFill="1" applyBorder="1" applyAlignment="1">
      <alignment horizontal="center" vertical="center"/>
    </xf>
    <xf numFmtId="167" fontId="9" fillId="0" borderId="4" xfId="0" applyNumberFormat="1" applyFont="1" applyBorder="1" applyAlignment="1">
      <alignment vertical="center" wrapText="1"/>
    </xf>
    <xf numFmtId="167" fontId="9" fillId="0" borderId="4" xfId="0" applyNumberFormat="1" applyFont="1" applyBorder="1" applyAlignment="1">
      <alignment wrapText="1"/>
    </xf>
    <xf numFmtId="0" fontId="0" fillId="0" borderId="0" xfId="0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3">
    <cellStyle name="Normal" xfId="0" builtinId="0"/>
    <cellStyle name="Normal_admin" xfId="1"/>
    <cellStyle name="Normal_admin_by year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view="pageLayout" zoomScaleNormal="100" workbookViewId="0">
      <selection sqref="A1:H1"/>
    </sheetView>
  </sheetViews>
  <sheetFormatPr defaultColWidth="8.85546875" defaultRowHeight="15" x14ac:dyDescent="0.25"/>
  <cols>
    <col min="1" max="1" width="44.42578125" customWidth="1"/>
    <col min="2" max="4" width="5.42578125" bestFit="1" customWidth="1"/>
    <col min="5" max="5" width="8.42578125" bestFit="1" customWidth="1"/>
    <col min="6" max="6" width="1.85546875" customWidth="1"/>
    <col min="7" max="8" width="6.42578125" bestFit="1" customWidth="1"/>
    <col min="9" max="9" width="5.140625" bestFit="1" customWidth="1"/>
    <col min="10" max="10" width="8.42578125" style="1" bestFit="1" customWidth="1"/>
    <col min="11" max="11" width="1.85546875" customWidth="1"/>
    <col min="12" max="12" width="9.140625" customWidth="1"/>
  </cols>
  <sheetData>
    <row r="1" spans="1:12" s="84" customFormat="1" ht="18.75" x14ac:dyDescent="0.3">
      <c r="A1" s="97" t="s">
        <v>78</v>
      </c>
      <c r="B1" s="97"/>
      <c r="C1" s="97"/>
      <c r="D1" s="97"/>
      <c r="E1" s="97"/>
      <c r="F1" s="97"/>
      <c r="G1" s="97"/>
      <c r="H1" s="97"/>
      <c r="J1" s="56"/>
    </row>
    <row r="2" spans="1:12" ht="17.25" x14ac:dyDescent="0.3">
      <c r="A2" s="2" t="s">
        <v>79</v>
      </c>
    </row>
    <row r="3" spans="1:12" ht="15.75" thickBot="1" x14ac:dyDescent="0.3">
      <c r="A3" s="23" t="s">
        <v>34</v>
      </c>
      <c r="B3" s="3"/>
      <c r="C3" s="3"/>
      <c r="D3" s="3"/>
      <c r="E3" s="3"/>
      <c r="F3" s="3"/>
      <c r="G3" s="3"/>
      <c r="H3" s="3"/>
      <c r="I3" s="3"/>
      <c r="K3" s="3"/>
      <c r="L3" s="3"/>
    </row>
    <row r="4" spans="1:12" ht="15.75" thickBot="1" x14ac:dyDescent="0.3">
      <c r="A4" s="4"/>
      <c r="B4" s="92" t="s">
        <v>35</v>
      </c>
      <c r="C4" s="93"/>
      <c r="D4" s="93"/>
      <c r="E4" s="94"/>
      <c r="F4" s="24"/>
      <c r="G4" s="85" t="s">
        <v>36</v>
      </c>
      <c r="H4" s="86"/>
      <c r="I4" s="86"/>
      <c r="J4" s="87"/>
      <c r="K4" s="29"/>
      <c r="L4" s="95" t="s">
        <v>47</v>
      </c>
    </row>
    <row r="5" spans="1:12" x14ac:dyDescent="0.25">
      <c r="A5" s="4"/>
      <c r="B5" s="5">
        <v>2011</v>
      </c>
      <c r="C5" s="6">
        <v>2012</v>
      </c>
      <c r="D5" s="7">
        <v>2013</v>
      </c>
      <c r="E5" s="88" t="s">
        <v>37</v>
      </c>
      <c r="F5" s="25"/>
      <c r="G5" s="8">
        <v>2011</v>
      </c>
      <c r="H5" s="9">
        <v>2012</v>
      </c>
      <c r="I5" s="49">
        <v>2013</v>
      </c>
      <c r="J5" s="90" t="s">
        <v>37</v>
      </c>
      <c r="K5" s="26"/>
      <c r="L5" s="96"/>
    </row>
    <row r="6" spans="1:12" ht="15.75" thickBot="1" x14ac:dyDescent="0.3">
      <c r="A6" s="4"/>
      <c r="B6" s="31" t="s">
        <v>38</v>
      </c>
      <c r="C6" s="32" t="s">
        <v>39</v>
      </c>
      <c r="D6" s="33" t="s">
        <v>40</v>
      </c>
      <c r="E6" s="89"/>
      <c r="F6" s="25"/>
      <c r="G6" s="34" t="s">
        <v>41</v>
      </c>
      <c r="H6" s="35" t="s">
        <v>42</v>
      </c>
      <c r="I6" s="19" t="s">
        <v>43</v>
      </c>
      <c r="J6" s="91"/>
      <c r="K6" s="26"/>
      <c r="L6" s="96"/>
    </row>
    <row r="7" spans="1:12" s="67" customFormat="1" ht="15.75" thickBot="1" x14ac:dyDescent="0.3">
      <c r="A7" s="68" t="s">
        <v>44</v>
      </c>
      <c r="B7" s="69"/>
      <c r="C7" s="69"/>
      <c r="D7" s="69"/>
      <c r="E7" s="69"/>
      <c r="F7" s="70"/>
      <c r="G7" s="70"/>
      <c r="H7" s="70"/>
      <c r="I7" s="70"/>
      <c r="J7" s="71"/>
      <c r="K7" s="70"/>
      <c r="L7" s="72"/>
    </row>
    <row r="8" spans="1:12" s="67" customFormat="1" ht="39" thickBot="1" x14ac:dyDescent="0.3">
      <c r="A8" s="73" t="s">
        <v>0</v>
      </c>
      <c r="B8" s="36">
        <v>3.56</v>
      </c>
      <c r="C8" s="36">
        <v>3.4</v>
      </c>
      <c r="D8" s="36">
        <v>3</v>
      </c>
      <c r="E8" s="37">
        <f>(B8*9+C8*8+D8*12)/(9+8+12)</f>
        <v>3.2841379310344827</v>
      </c>
      <c r="F8" s="74"/>
      <c r="G8" s="38">
        <v>3.9</v>
      </c>
      <c r="H8" s="38">
        <v>3.7</v>
      </c>
      <c r="I8" s="38">
        <v>3.67</v>
      </c>
      <c r="J8" s="39">
        <f>(G8*21+H8*10+I8*9)/(21+10+9)</f>
        <v>3.7982500000000003</v>
      </c>
      <c r="K8" s="74"/>
      <c r="L8" s="40">
        <f>J8-E8</f>
        <v>0.51411206896551764</v>
      </c>
    </row>
    <row r="9" spans="1:12" s="67" customFormat="1" ht="26.25" thickBot="1" x14ac:dyDescent="0.3">
      <c r="A9" s="75" t="s">
        <v>1</v>
      </c>
      <c r="B9" s="15">
        <v>3.67</v>
      </c>
      <c r="C9" s="15">
        <v>3.5</v>
      </c>
      <c r="D9" s="15">
        <v>2.83</v>
      </c>
      <c r="E9" s="37">
        <f>(B9*9+C9*8+D9*12)/(9+8+12)</f>
        <v>3.2755172413793106</v>
      </c>
      <c r="F9" s="74"/>
      <c r="G9" s="21">
        <v>4.0999999999999996</v>
      </c>
      <c r="H9" s="21">
        <v>3.8</v>
      </c>
      <c r="I9" s="21">
        <v>3.33</v>
      </c>
      <c r="J9" s="39">
        <f t="shared" ref="J9:J43" si="0">(G9*21+H9*10+I9*9)/(21+10+9)</f>
        <v>3.85175</v>
      </c>
      <c r="K9" s="74"/>
      <c r="L9" s="22">
        <f>J9-E9</f>
        <v>0.57623275862068946</v>
      </c>
    </row>
    <row r="10" spans="1:12" s="61" customFormat="1" ht="15.75" thickBot="1" x14ac:dyDescent="0.3">
      <c r="A10" s="76" t="s">
        <v>28</v>
      </c>
      <c r="B10" s="63">
        <f>AVERAGE(B8:B9)</f>
        <v>3.6150000000000002</v>
      </c>
      <c r="C10" s="63">
        <f t="shared" ref="C10:D10" si="1">AVERAGE(C8:C9)</f>
        <v>3.45</v>
      </c>
      <c r="D10" s="63">
        <f t="shared" si="1"/>
        <v>2.915</v>
      </c>
      <c r="E10" s="57">
        <f>(B10*9+C10*8+D10*12)/(9+8+12)</f>
        <v>3.2798275862068969</v>
      </c>
      <c r="F10" s="65"/>
      <c r="G10" s="63">
        <f>AVERAGE(G8:G9)</f>
        <v>4</v>
      </c>
      <c r="H10" s="63">
        <f t="shared" ref="H10:I10" si="2">AVERAGE(H8:H9)</f>
        <v>3.75</v>
      </c>
      <c r="I10" s="63">
        <f t="shared" si="2"/>
        <v>3.5</v>
      </c>
      <c r="J10" s="57">
        <f t="shared" si="0"/>
        <v>3.8250000000000002</v>
      </c>
      <c r="K10" s="64"/>
      <c r="L10" s="30">
        <f>J10-E10</f>
        <v>0.54517241379310333</v>
      </c>
    </row>
    <row r="11" spans="1:12" s="67" customFormat="1" ht="15.75" thickBot="1" x14ac:dyDescent="0.3">
      <c r="A11" s="68" t="s">
        <v>45</v>
      </c>
      <c r="B11" s="77"/>
      <c r="C11" s="77"/>
      <c r="D11" s="77"/>
      <c r="E11" s="77"/>
      <c r="F11" s="77"/>
      <c r="G11" s="77"/>
      <c r="H11" s="77"/>
      <c r="I11" s="77"/>
      <c r="J11" s="78"/>
      <c r="K11" s="77"/>
      <c r="L11" s="79"/>
    </row>
    <row r="12" spans="1:12" s="67" customFormat="1" ht="39" thickBot="1" x14ac:dyDescent="0.3">
      <c r="A12" s="80" t="s">
        <v>2</v>
      </c>
      <c r="B12" s="36">
        <v>3.6</v>
      </c>
      <c r="C12" s="36">
        <v>3.5</v>
      </c>
      <c r="D12" s="36">
        <v>3.25</v>
      </c>
      <c r="E12" s="37">
        <f>(B12*9+C12*8+D12*12)/(9+8+12)</f>
        <v>3.4275862068965521</v>
      </c>
      <c r="F12" s="81"/>
      <c r="G12" s="38">
        <v>3.9</v>
      </c>
      <c r="H12" s="38">
        <v>3.6</v>
      </c>
      <c r="I12" s="38">
        <v>3.33</v>
      </c>
      <c r="J12" s="39">
        <f t="shared" si="0"/>
        <v>3.6967500000000002</v>
      </c>
      <c r="K12" s="74"/>
      <c r="L12" s="40">
        <f>J12-E12</f>
        <v>0.26916379310344807</v>
      </c>
    </row>
    <row r="13" spans="1:12" s="67" customFormat="1" ht="26.25" thickBot="1" x14ac:dyDescent="0.3">
      <c r="A13" s="82" t="s">
        <v>3</v>
      </c>
      <c r="B13" s="15">
        <v>3.5</v>
      </c>
      <c r="C13" s="15">
        <v>3.5</v>
      </c>
      <c r="D13" s="15">
        <v>3.17</v>
      </c>
      <c r="E13" s="37">
        <f t="shared" ref="E13:E16" si="3">(B13*9+C13*8+D13*12)/(9+8+12)</f>
        <v>3.3634482758620687</v>
      </c>
      <c r="F13" s="74"/>
      <c r="G13" s="21">
        <v>3.95</v>
      </c>
      <c r="H13" s="21">
        <v>3.9</v>
      </c>
      <c r="I13" s="21">
        <v>3.44</v>
      </c>
      <c r="J13" s="39">
        <f t="shared" si="0"/>
        <v>3.8227500000000001</v>
      </c>
      <c r="K13" s="74"/>
      <c r="L13" s="22">
        <f t="shared" ref="L13:L43" si="4">J13-E13</f>
        <v>0.45930172413793136</v>
      </c>
    </row>
    <row r="14" spans="1:12" s="67" customFormat="1" ht="26.25" thickBot="1" x14ac:dyDescent="0.3">
      <c r="A14" s="82" t="s">
        <v>4</v>
      </c>
      <c r="B14" s="15">
        <v>3.4</v>
      </c>
      <c r="C14" s="15">
        <v>4</v>
      </c>
      <c r="D14" s="15">
        <v>3.45</v>
      </c>
      <c r="E14" s="37">
        <f t="shared" si="3"/>
        <v>3.5862068965517242</v>
      </c>
      <c r="F14" s="74"/>
      <c r="G14" s="21">
        <v>3.9</v>
      </c>
      <c r="H14" s="21">
        <v>4</v>
      </c>
      <c r="I14" s="21">
        <v>3.22</v>
      </c>
      <c r="J14" s="39">
        <f t="shared" si="0"/>
        <v>3.7719999999999998</v>
      </c>
      <c r="K14" s="74"/>
      <c r="L14" s="22">
        <f t="shared" si="4"/>
        <v>0.1857931034482756</v>
      </c>
    </row>
    <row r="15" spans="1:12" s="67" customFormat="1" ht="26.25" thickBot="1" x14ac:dyDescent="0.3">
      <c r="A15" s="82" t="s">
        <v>5</v>
      </c>
      <c r="B15" s="15">
        <v>3.67</v>
      </c>
      <c r="C15" s="15">
        <v>4.3</v>
      </c>
      <c r="D15" s="15">
        <v>3.67</v>
      </c>
      <c r="E15" s="37">
        <f t="shared" si="3"/>
        <v>3.843793103448276</v>
      </c>
      <c r="F15" s="81"/>
      <c r="G15" s="21">
        <v>4.42</v>
      </c>
      <c r="H15" s="21">
        <v>3.9</v>
      </c>
      <c r="I15" s="21">
        <v>3.56</v>
      </c>
      <c r="J15" s="39">
        <f t="shared" si="0"/>
        <v>4.0964999999999998</v>
      </c>
      <c r="K15" s="74"/>
      <c r="L15" s="22">
        <f t="shared" si="4"/>
        <v>0.25270689655172385</v>
      </c>
    </row>
    <row r="16" spans="1:12" s="61" customFormat="1" ht="15.75" thickBot="1" x14ac:dyDescent="0.3">
      <c r="A16" s="76" t="s">
        <v>29</v>
      </c>
      <c r="B16" s="63">
        <f>AVERAGE(B12:B15)</f>
        <v>3.5425</v>
      </c>
      <c r="C16" s="63">
        <f t="shared" ref="C16:G16" si="5">AVERAGE(C12:C15)</f>
        <v>3.8250000000000002</v>
      </c>
      <c r="D16" s="63">
        <f t="shared" si="5"/>
        <v>3.3850000000000002</v>
      </c>
      <c r="E16" s="57">
        <f t="shared" si="3"/>
        <v>3.5552586206896555</v>
      </c>
      <c r="F16" s="64"/>
      <c r="G16" s="63">
        <f t="shared" si="5"/>
        <v>4.0425000000000004</v>
      </c>
      <c r="H16" s="63">
        <f t="shared" ref="H16" si="6">AVERAGE(H12:H15)</f>
        <v>3.85</v>
      </c>
      <c r="I16" s="63">
        <f t="shared" ref="I16" si="7">AVERAGE(I12:I15)</f>
        <v>3.3875000000000002</v>
      </c>
      <c r="J16" s="57">
        <f t="shared" si="0"/>
        <v>3.8470000000000004</v>
      </c>
      <c r="K16" s="64"/>
      <c r="L16" s="30">
        <f t="shared" si="4"/>
        <v>0.29174137931034494</v>
      </c>
    </row>
    <row r="17" spans="1:12" s="67" customFormat="1" ht="15.75" thickBot="1" x14ac:dyDescent="0.3">
      <c r="A17" s="68" t="s">
        <v>46</v>
      </c>
      <c r="B17" s="77"/>
      <c r="C17" s="77"/>
      <c r="D17" s="77"/>
      <c r="E17" s="77"/>
      <c r="F17" s="77"/>
      <c r="G17" s="77"/>
      <c r="H17" s="77"/>
      <c r="I17" s="77"/>
      <c r="J17" s="78"/>
      <c r="K17" s="77"/>
      <c r="L17" s="79"/>
    </row>
    <row r="18" spans="1:12" s="67" customFormat="1" ht="51.75" thickBot="1" x14ac:dyDescent="0.3">
      <c r="A18" s="80" t="s">
        <v>6</v>
      </c>
      <c r="B18" s="36">
        <v>3.4</v>
      </c>
      <c r="C18" s="36">
        <v>4</v>
      </c>
      <c r="D18" s="36">
        <v>3.33</v>
      </c>
      <c r="E18" s="37">
        <f t="shared" ref="E18:E24" si="8">(B18*9+C18*8+D18*12)/(9+8+12)</f>
        <v>3.5365517241379312</v>
      </c>
      <c r="F18" s="74"/>
      <c r="G18" s="38">
        <v>4</v>
      </c>
      <c r="H18" s="38">
        <v>4.0999999999999996</v>
      </c>
      <c r="I18" s="38">
        <v>3.67</v>
      </c>
      <c r="J18" s="39">
        <f t="shared" si="0"/>
        <v>3.9507500000000002</v>
      </c>
      <c r="K18" s="74"/>
      <c r="L18" s="40">
        <f t="shared" si="4"/>
        <v>0.41419827586206903</v>
      </c>
    </row>
    <row r="19" spans="1:12" s="67" customFormat="1" ht="51.75" thickBot="1" x14ac:dyDescent="0.3">
      <c r="A19" s="82" t="s">
        <v>7</v>
      </c>
      <c r="B19" s="15">
        <v>3.22</v>
      </c>
      <c r="C19" s="15">
        <v>3.9</v>
      </c>
      <c r="D19" s="15">
        <v>3.25</v>
      </c>
      <c r="E19" s="37">
        <f t="shared" si="8"/>
        <v>3.4200000000000004</v>
      </c>
      <c r="F19" s="74"/>
      <c r="G19" s="21">
        <v>4.25</v>
      </c>
      <c r="H19" s="21">
        <v>4.2</v>
      </c>
      <c r="I19" s="21">
        <v>3.56</v>
      </c>
      <c r="J19" s="39">
        <f t="shared" si="0"/>
        <v>4.0822500000000002</v>
      </c>
      <c r="K19" s="74"/>
      <c r="L19" s="22">
        <f t="shared" si="4"/>
        <v>0.66224999999999978</v>
      </c>
    </row>
    <row r="20" spans="1:12" s="67" customFormat="1" ht="51.75" thickBot="1" x14ac:dyDescent="0.3">
      <c r="A20" s="82" t="s">
        <v>8</v>
      </c>
      <c r="B20" s="15">
        <v>3.4</v>
      </c>
      <c r="C20" s="15">
        <v>3.9</v>
      </c>
      <c r="D20" s="15">
        <v>3.18</v>
      </c>
      <c r="E20" s="37">
        <f t="shared" si="8"/>
        <v>3.4468965517241381</v>
      </c>
      <c r="F20" s="74"/>
      <c r="G20" s="21">
        <v>4.3</v>
      </c>
      <c r="H20" s="21">
        <v>4</v>
      </c>
      <c r="I20" s="21">
        <v>3.63</v>
      </c>
      <c r="J20" s="39">
        <f t="shared" si="0"/>
        <v>4.074250000000001</v>
      </c>
      <c r="K20" s="74"/>
      <c r="L20" s="22">
        <f t="shared" si="4"/>
        <v>0.62735344827586292</v>
      </c>
    </row>
    <row r="21" spans="1:12" s="67" customFormat="1" ht="39" thickBot="1" x14ac:dyDescent="0.3">
      <c r="A21" s="82" t="s">
        <v>9</v>
      </c>
      <c r="B21" s="15">
        <v>3.5</v>
      </c>
      <c r="C21" s="15">
        <v>3.5</v>
      </c>
      <c r="D21" s="15">
        <v>2.83</v>
      </c>
      <c r="E21" s="37">
        <f t="shared" si="8"/>
        <v>3.2227586206896555</v>
      </c>
      <c r="F21" s="74"/>
      <c r="G21" s="21">
        <v>3.65</v>
      </c>
      <c r="H21" s="21">
        <v>3.3</v>
      </c>
      <c r="I21" s="21">
        <v>2.78</v>
      </c>
      <c r="J21" s="39">
        <f t="shared" si="0"/>
        <v>3.3667499999999997</v>
      </c>
      <c r="K21" s="74"/>
      <c r="L21" s="22">
        <f t="shared" si="4"/>
        <v>0.14399137931034423</v>
      </c>
    </row>
    <row r="22" spans="1:12" s="67" customFormat="1" ht="39" thickBot="1" x14ac:dyDescent="0.3">
      <c r="A22" s="82" t="s">
        <v>10</v>
      </c>
      <c r="B22" s="15">
        <v>3.38</v>
      </c>
      <c r="C22" s="15">
        <v>3.8</v>
      </c>
      <c r="D22" s="15">
        <v>3.17</v>
      </c>
      <c r="E22" s="37">
        <f t="shared" si="8"/>
        <v>3.4089655172413789</v>
      </c>
      <c r="F22" s="74"/>
      <c r="G22" s="21">
        <v>3.85</v>
      </c>
      <c r="H22" s="21">
        <v>4</v>
      </c>
      <c r="I22" s="21">
        <v>3.89</v>
      </c>
      <c r="J22" s="39">
        <f t="shared" si="0"/>
        <v>3.8965000000000005</v>
      </c>
      <c r="K22" s="74"/>
      <c r="L22" s="22">
        <f t="shared" si="4"/>
        <v>0.48753448275862166</v>
      </c>
    </row>
    <row r="23" spans="1:12" s="67" customFormat="1" ht="51.75" thickBot="1" x14ac:dyDescent="0.3">
      <c r="A23" s="82" t="s">
        <v>11</v>
      </c>
      <c r="B23" s="15">
        <v>3.11</v>
      </c>
      <c r="C23" s="15">
        <v>3.8</v>
      </c>
      <c r="D23" s="15">
        <v>3</v>
      </c>
      <c r="E23" s="37">
        <f t="shared" si="8"/>
        <v>3.2548275862068965</v>
      </c>
      <c r="F23" s="74"/>
      <c r="G23" s="21">
        <v>4.1100000000000003</v>
      </c>
      <c r="H23" s="21">
        <v>3.5</v>
      </c>
      <c r="I23" s="21">
        <v>3.89</v>
      </c>
      <c r="J23" s="39">
        <f t="shared" si="0"/>
        <v>3.9079999999999999</v>
      </c>
      <c r="K23" s="74"/>
      <c r="L23" s="22">
        <f t="shared" si="4"/>
        <v>0.65317241379310342</v>
      </c>
    </row>
    <row r="24" spans="1:12" s="61" customFormat="1" ht="15.75" thickBot="1" x14ac:dyDescent="0.3">
      <c r="A24" s="76" t="s">
        <v>30</v>
      </c>
      <c r="B24" s="63">
        <f>AVERAGE(B18:B23)</f>
        <v>3.3349999999999995</v>
      </c>
      <c r="C24" s="63">
        <f t="shared" ref="C24:G24" si="9">AVERAGE(C18:C23)</f>
        <v>3.8166666666666669</v>
      </c>
      <c r="D24" s="63">
        <f t="shared" si="9"/>
        <v>3.1266666666666665</v>
      </c>
      <c r="E24" s="57">
        <f t="shared" si="8"/>
        <v>3.3816666666666664</v>
      </c>
      <c r="F24" s="64"/>
      <c r="G24" s="63">
        <f t="shared" si="9"/>
        <v>4.0266666666666664</v>
      </c>
      <c r="H24" s="63">
        <f t="shared" ref="H24" si="10">AVERAGE(H18:H23)</f>
        <v>3.85</v>
      </c>
      <c r="I24" s="63">
        <f t="shared" ref="I24" si="11">AVERAGE(I18:I23)</f>
        <v>3.57</v>
      </c>
      <c r="J24" s="57">
        <f t="shared" si="0"/>
        <v>3.87975</v>
      </c>
      <c r="K24" s="64"/>
      <c r="L24" s="30">
        <f t="shared" si="4"/>
        <v>0.49808333333333366</v>
      </c>
    </row>
    <row r="25" spans="1:12" s="67" customFormat="1" ht="15.75" thickBot="1" x14ac:dyDescent="0.3">
      <c r="A25" s="68" t="s">
        <v>25</v>
      </c>
      <c r="B25" s="77"/>
      <c r="C25" s="77"/>
      <c r="D25" s="77"/>
      <c r="E25" s="77"/>
      <c r="F25" s="77"/>
      <c r="G25" s="77"/>
      <c r="H25" s="77"/>
      <c r="I25" s="77"/>
      <c r="J25" s="78"/>
      <c r="K25" s="77"/>
      <c r="L25" s="79"/>
    </row>
    <row r="26" spans="1:12" s="67" customFormat="1" ht="51.75" thickBot="1" x14ac:dyDescent="0.3">
      <c r="A26" s="80" t="s">
        <v>12</v>
      </c>
      <c r="B26" s="36">
        <v>3.8</v>
      </c>
      <c r="C26" s="36">
        <v>3.5</v>
      </c>
      <c r="D26" s="36">
        <v>3.22</v>
      </c>
      <c r="E26" s="37">
        <f t="shared" ref="E26:E30" si="12">(B26*9+C26*8+D26*12)/(9+8+12)</f>
        <v>3.4772413793103452</v>
      </c>
      <c r="F26" s="74"/>
      <c r="G26" s="38">
        <v>4.05</v>
      </c>
      <c r="H26" s="38">
        <v>4</v>
      </c>
      <c r="I26" s="38">
        <v>4.1100000000000003</v>
      </c>
      <c r="J26" s="39">
        <f t="shared" si="0"/>
        <v>4.0510000000000002</v>
      </c>
      <c r="K26" s="74"/>
      <c r="L26" s="40">
        <f t="shared" si="4"/>
        <v>0.573758620689655</v>
      </c>
    </row>
    <row r="27" spans="1:12" s="67" customFormat="1" ht="39" thickBot="1" x14ac:dyDescent="0.3">
      <c r="A27" s="82" t="s">
        <v>13</v>
      </c>
      <c r="B27" s="15">
        <v>3.8</v>
      </c>
      <c r="C27" s="15">
        <v>3.9</v>
      </c>
      <c r="D27" s="15">
        <v>3.18</v>
      </c>
      <c r="E27" s="37">
        <f t="shared" si="12"/>
        <v>3.5710344827586207</v>
      </c>
      <c r="F27" s="74"/>
      <c r="G27" s="21">
        <v>4.37</v>
      </c>
      <c r="H27" s="21">
        <v>4.2</v>
      </c>
      <c r="I27" s="21">
        <v>4</v>
      </c>
      <c r="J27" s="39">
        <f t="shared" si="0"/>
        <v>4.2442499999999992</v>
      </c>
      <c r="K27" s="74"/>
      <c r="L27" s="22">
        <f t="shared" si="4"/>
        <v>0.67321551724137851</v>
      </c>
    </row>
    <row r="28" spans="1:12" s="67" customFormat="1" ht="26.25" thickBot="1" x14ac:dyDescent="0.3">
      <c r="A28" s="82" t="s">
        <v>14</v>
      </c>
      <c r="B28" s="15">
        <v>3.6</v>
      </c>
      <c r="C28" s="15">
        <v>3.8</v>
      </c>
      <c r="D28" s="15">
        <v>3.45</v>
      </c>
      <c r="E28" s="37">
        <f t="shared" si="12"/>
        <v>3.5931034482758624</v>
      </c>
      <c r="F28" s="74"/>
      <c r="G28" s="21">
        <v>4.0999999999999996</v>
      </c>
      <c r="H28" s="21">
        <v>3.9</v>
      </c>
      <c r="I28" s="21">
        <v>3.89</v>
      </c>
      <c r="J28" s="39">
        <f t="shared" si="0"/>
        <v>4.0027499999999998</v>
      </c>
      <c r="K28" s="74"/>
      <c r="L28" s="22">
        <f t="shared" si="4"/>
        <v>0.40964655172413744</v>
      </c>
    </row>
    <row r="29" spans="1:12" s="67" customFormat="1" ht="39" thickBot="1" x14ac:dyDescent="0.3">
      <c r="A29" s="82" t="s">
        <v>15</v>
      </c>
      <c r="B29" s="15">
        <v>3.56</v>
      </c>
      <c r="C29" s="15">
        <v>3.9</v>
      </c>
      <c r="D29" s="15">
        <v>3.2</v>
      </c>
      <c r="E29" s="37">
        <f t="shared" si="12"/>
        <v>3.5048275862068965</v>
      </c>
      <c r="F29" s="74"/>
      <c r="G29" s="21">
        <v>4</v>
      </c>
      <c r="H29" s="21">
        <v>3.9</v>
      </c>
      <c r="I29" s="21">
        <v>3.78</v>
      </c>
      <c r="J29" s="39">
        <f t="shared" si="0"/>
        <v>3.9254999999999995</v>
      </c>
      <c r="K29" s="74"/>
      <c r="L29" s="22">
        <f t="shared" si="4"/>
        <v>0.42067241379310305</v>
      </c>
    </row>
    <row r="30" spans="1:12" s="61" customFormat="1" ht="15.75" thickBot="1" x14ac:dyDescent="0.3">
      <c r="A30" s="76" t="s">
        <v>31</v>
      </c>
      <c r="B30" s="63">
        <f>AVERAGE(B26:B29)</f>
        <v>3.69</v>
      </c>
      <c r="C30" s="63">
        <f t="shared" ref="C30:G30" si="13">AVERAGE(C26:C29)</f>
        <v>3.7749999999999999</v>
      </c>
      <c r="D30" s="63">
        <f t="shared" si="13"/>
        <v>3.2625000000000002</v>
      </c>
      <c r="E30" s="57">
        <f t="shared" si="12"/>
        <v>3.5365517241379312</v>
      </c>
      <c r="F30" s="64"/>
      <c r="G30" s="63">
        <f t="shared" si="13"/>
        <v>4.13</v>
      </c>
      <c r="H30" s="63">
        <f t="shared" ref="H30" si="14">AVERAGE(H26:H29)</f>
        <v>4</v>
      </c>
      <c r="I30" s="63">
        <f t="shared" ref="I30" si="15">AVERAGE(I26:I29)</f>
        <v>3.9449999999999998</v>
      </c>
      <c r="J30" s="57">
        <f t="shared" si="0"/>
        <v>4.0558750000000003</v>
      </c>
      <c r="K30" s="64"/>
      <c r="L30" s="30">
        <f t="shared" si="4"/>
        <v>0.51932327586206917</v>
      </c>
    </row>
    <row r="31" spans="1:12" s="67" customFormat="1" ht="15.75" thickBot="1" x14ac:dyDescent="0.3">
      <c r="A31" s="68" t="s">
        <v>26</v>
      </c>
      <c r="B31" s="77"/>
      <c r="C31" s="77"/>
      <c r="D31" s="77"/>
      <c r="E31" s="77"/>
      <c r="F31" s="77"/>
      <c r="G31" s="77"/>
      <c r="H31" s="77"/>
      <c r="I31" s="77"/>
      <c r="J31" s="78"/>
      <c r="K31" s="77"/>
      <c r="L31" s="79"/>
    </row>
    <row r="32" spans="1:12" s="67" customFormat="1" ht="26.25" thickBot="1" x14ac:dyDescent="0.3">
      <c r="A32" s="80" t="s">
        <v>16</v>
      </c>
      <c r="B32" s="36">
        <v>4.2</v>
      </c>
      <c r="C32" s="36">
        <v>4.4000000000000004</v>
      </c>
      <c r="D32" s="36">
        <v>3.82</v>
      </c>
      <c r="E32" s="37">
        <f t="shared" ref="E32:E37" si="16">(B32*9+C32*8+D32*12)/(9+8+12)</f>
        <v>4.0979310344827589</v>
      </c>
      <c r="F32" s="74"/>
      <c r="G32" s="38">
        <v>4.45</v>
      </c>
      <c r="H32" s="38">
        <v>4.5</v>
      </c>
      <c r="I32" s="38">
        <v>4.1100000000000003</v>
      </c>
      <c r="J32" s="39">
        <f t="shared" si="0"/>
        <v>4.3860000000000001</v>
      </c>
      <c r="K32" s="74"/>
      <c r="L32" s="40">
        <f t="shared" si="4"/>
        <v>0.28806896551724126</v>
      </c>
    </row>
    <row r="33" spans="1:12" s="67" customFormat="1" ht="26.25" thickBot="1" x14ac:dyDescent="0.3">
      <c r="A33" s="82" t="s">
        <v>17</v>
      </c>
      <c r="B33" s="15">
        <v>4.0999999999999996</v>
      </c>
      <c r="C33" s="15">
        <v>4.3</v>
      </c>
      <c r="D33" s="15">
        <v>3.64</v>
      </c>
      <c r="E33" s="37">
        <f t="shared" si="16"/>
        <v>3.964827586206896</v>
      </c>
      <c r="F33" s="74"/>
      <c r="G33" s="21">
        <v>4.3</v>
      </c>
      <c r="H33" s="21">
        <v>4</v>
      </c>
      <c r="I33" s="21">
        <v>3.89</v>
      </c>
      <c r="J33" s="39">
        <f t="shared" si="0"/>
        <v>4.1327499999999997</v>
      </c>
      <c r="K33" s="74"/>
      <c r="L33" s="22">
        <f t="shared" si="4"/>
        <v>0.16792241379310369</v>
      </c>
    </row>
    <row r="34" spans="1:12" s="67" customFormat="1" ht="26.25" thickBot="1" x14ac:dyDescent="0.3">
      <c r="A34" s="82" t="s">
        <v>18</v>
      </c>
      <c r="B34" s="15">
        <v>4.0999999999999996</v>
      </c>
      <c r="C34" s="15">
        <v>4.3</v>
      </c>
      <c r="D34" s="15">
        <v>3.6</v>
      </c>
      <c r="E34" s="37">
        <f t="shared" si="16"/>
        <v>3.9482758620689653</v>
      </c>
      <c r="F34" s="74"/>
      <c r="G34" s="21">
        <v>4.25</v>
      </c>
      <c r="H34" s="21">
        <v>4.0999999999999996</v>
      </c>
      <c r="I34" s="21">
        <v>4.1100000000000003</v>
      </c>
      <c r="J34" s="39">
        <f t="shared" si="0"/>
        <v>4.181</v>
      </c>
      <c r="K34" s="74"/>
      <c r="L34" s="22">
        <f t="shared" si="4"/>
        <v>0.23272413793103475</v>
      </c>
    </row>
    <row r="35" spans="1:12" s="67" customFormat="1" ht="51.75" thickBot="1" x14ac:dyDescent="0.3">
      <c r="A35" s="82" t="s">
        <v>19</v>
      </c>
      <c r="B35" s="15">
        <v>4.2</v>
      </c>
      <c r="C35" s="15">
        <v>4.4000000000000004</v>
      </c>
      <c r="D35" s="15">
        <v>3.73</v>
      </c>
      <c r="E35" s="37">
        <f t="shared" si="16"/>
        <v>4.0606896551724132</v>
      </c>
      <c r="F35" s="74"/>
      <c r="G35" s="21">
        <v>4.45</v>
      </c>
      <c r="H35" s="21">
        <v>4.5999999999999996</v>
      </c>
      <c r="I35" s="21">
        <v>3.78</v>
      </c>
      <c r="J35" s="39">
        <f t="shared" si="0"/>
        <v>4.3367499999999994</v>
      </c>
      <c r="K35" s="74"/>
      <c r="L35" s="22">
        <f t="shared" si="4"/>
        <v>0.27606034482758623</v>
      </c>
    </row>
    <row r="36" spans="1:12" s="67" customFormat="1" ht="39" thickBot="1" x14ac:dyDescent="0.3">
      <c r="A36" s="82" t="s">
        <v>20</v>
      </c>
      <c r="B36" s="15">
        <v>4.0999999999999996</v>
      </c>
      <c r="C36" s="15">
        <v>4.0999999999999996</v>
      </c>
      <c r="D36" s="15">
        <v>3.55</v>
      </c>
      <c r="E36" s="37">
        <f t="shared" si="16"/>
        <v>3.8724137931034477</v>
      </c>
      <c r="F36" s="74"/>
      <c r="G36" s="21">
        <v>4.25</v>
      </c>
      <c r="H36" s="21">
        <v>4.3</v>
      </c>
      <c r="I36" s="21">
        <v>4</v>
      </c>
      <c r="J36" s="39">
        <f t="shared" si="0"/>
        <v>4.2062499999999998</v>
      </c>
      <c r="K36" s="74"/>
      <c r="L36" s="22">
        <f t="shared" si="4"/>
        <v>0.33383620689655213</v>
      </c>
    </row>
    <row r="37" spans="1:12" s="61" customFormat="1" ht="15.75" thickBot="1" x14ac:dyDescent="0.3">
      <c r="A37" s="76" t="s">
        <v>32</v>
      </c>
      <c r="B37" s="63">
        <f>AVERAGE(B32:B36)</f>
        <v>4.1400000000000006</v>
      </c>
      <c r="C37" s="63">
        <f t="shared" ref="C37:G37" si="17">AVERAGE(C32:C36)</f>
        <v>4.3</v>
      </c>
      <c r="D37" s="63">
        <f t="shared" si="17"/>
        <v>3.6680000000000001</v>
      </c>
      <c r="E37" s="57">
        <f t="shared" si="16"/>
        <v>3.9888275862068965</v>
      </c>
      <c r="F37" s="64"/>
      <c r="G37" s="63">
        <f t="shared" si="17"/>
        <v>4.34</v>
      </c>
      <c r="H37" s="63">
        <f t="shared" ref="H37" si="18">AVERAGE(H32:H36)</f>
        <v>4.3</v>
      </c>
      <c r="I37" s="63">
        <f t="shared" ref="I37" si="19">AVERAGE(I32:I36)</f>
        <v>3.9780000000000002</v>
      </c>
      <c r="J37" s="57">
        <f t="shared" si="0"/>
        <v>4.2485499999999998</v>
      </c>
      <c r="K37" s="64"/>
      <c r="L37" s="30">
        <f t="shared" si="4"/>
        <v>0.25972241379310335</v>
      </c>
    </row>
    <row r="38" spans="1:12" s="67" customFormat="1" ht="15.75" thickBot="1" x14ac:dyDescent="0.3">
      <c r="A38" s="68" t="s">
        <v>27</v>
      </c>
      <c r="B38" s="77"/>
      <c r="C38" s="77"/>
      <c r="D38" s="77"/>
      <c r="E38" s="77"/>
      <c r="F38" s="77"/>
      <c r="G38" s="77"/>
      <c r="H38" s="77"/>
      <c r="I38" s="77"/>
      <c r="J38" s="78"/>
      <c r="K38" s="77"/>
      <c r="L38" s="79"/>
    </row>
    <row r="39" spans="1:12" s="67" customFormat="1" ht="15.75" thickBot="1" x14ac:dyDescent="0.3">
      <c r="A39" s="80" t="s">
        <v>21</v>
      </c>
      <c r="B39" s="36">
        <v>4.0999999999999996</v>
      </c>
      <c r="C39" s="36">
        <v>4.0999999999999996</v>
      </c>
      <c r="D39" s="36">
        <v>3.8</v>
      </c>
      <c r="E39" s="37">
        <f t="shared" ref="E39:E43" si="20">(B39*9+C39*8+D39*12)/(9+8+12)</f>
        <v>3.9758620689655166</v>
      </c>
      <c r="F39" s="74"/>
      <c r="G39" s="38">
        <v>4.47</v>
      </c>
      <c r="H39" s="38">
        <v>4.3</v>
      </c>
      <c r="I39" s="38">
        <v>4</v>
      </c>
      <c r="J39" s="39">
        <f t="shared" si="0"/>
        <v>4.3217499999999998</v>
      </c>
      <c r="K39" s="74"/>
      <c r="L39" s="40">
        <f t="shared" si="4"/>
        <v>0.34588793103448312</v>
      </c>
    </row>
    <row r="40" spans="1:12" s="67" customFormat="1" ht="27" thickBot="1" x14ac:dyDescent="0.3">
      <c r="A40" s="83" t="s">
        <v>22</v>
      </c>
      <c r="B40" s="15">
        <v>3.9</v>
      </c>
      <c r="C40" s="15">
        <v>4</v>
      </c>
      <c r="D40" s="15">
        <v>3.27</v>
      </c>
      <c r="E40" s="37">
        <f t="shared" si="20"/>
        <v>3.6668965517241379</v>
      </c>
      <c r="F40" s="74"/>
      <c r="G40" s="21">
        <v>4.3499999999999996</v>
      </c>
      <c r="H40" s="21">
        <v>4.3</v>
      </c>
      <c r="I40" s="21">
        <v>3.67</v>
      </c>
      <c r="J40" s="39">
        <f t="shared" si="0"/>
        <v>4.1844999999999999</v>
      </c>
      <c r="K40" s="74"/>
      <c r="L40" s="22">
        <f t="shared" si="4"/>
        <v>0.51760344827586202</v>
      </c>
    </row>
    <row r="41" spans="1:12" s="67" customFormat="1" ht="15.75" thickBot="1" x14ac:dyDescent="0.3">
      <c r="A41" s="82" t="s">
        <v>23</v>
      </c>
      <c r="B41" s="15">
        <v>3.6</v>
      </c>
      <c r="C41" s="15">
        <v>4.0999999999999996</v>
      </c>
      <c r="D41" s="15">
        <v>3.55</v>
      </c>
      <c r="E41" s="37">
        <f t="shared" si="20"/>
        <v>3.717241379310344</v>
      </c>
      <c r="F41" s="74"/>
      <c r="G41" s="21">
        <v>4.55</v>
      </c>
      <c r="H41" s="21">
        <v>4.5</v>
      </c>
      <c r="I41" s="21">
        <v>3.89</v>
      </c>
      <c r="J41" s="39">
        <f t="shared" si="0"/>
        <v>4.3890000000000002</v>
      </c>
      <c r="K41" s="74"/>
      <c r="L41" s="22">
        <f t="shared" si="4"/>
        <v>0.67175862068965619</v>
      </c>
    </row>
    <row r="42" spans="1:12" s="67" customFormat="1" ht="15.75" thickBot="1" x14ac:dyDescent="0.3">
      <c r="A42" s="82" t="s">
        <v>24</v>
      </c>
      <c r="B42" s="15">
        <v>3.33</v>
      </c>
      <c r="C42" s="15">
        <v>4.0999999999999996</v>
      </c>
      <c r="D42" s="15">
        <v>3.27</v>
      </c>
      <c r="E42" s="37">
        <f t="shared" si="20"/>
        <v>3.5175862068965515</v>
      </c>
      <c r="F42" s="74"/>
      <c r="G42" s="21">
        <v>4.3</v>
      </c>
      <c r="H42" s="21">
        <v>4.5</v>
      </c>
      <c r="I42" s="21">
        <v>4</v>
      </c>
      <c r="J42" s="39">
        <f t="shared" si="0"/>
        <v>4.2825000000000006</v>
      </c>
      <c r="K42" s="74"/>
      <c r="L42" s="22">
        <f t="shared" si="4"/>
        <v>0.76491379310344909</v>
      </c>
    </row>
    <row r="43" spans="1:12" s="61" customFormat="1" ht="15.75" thickBot="1" x14ac:dyDescent="0.3">
      <c r="A43" s="58" t="s">
        <v>33</v>
      </c>
      <c r="B43" s="59">
        <f>AVERAGE(B39:B42)</f>
        <v>3.7324999999999999</v>
      </c>
      <c r="C43" s="59">
        <f t="shared" ref="C43:G43" si="21">AVERAGE(C39:C42)</f>
        <v>4.0749999999999993</v>
      </c>
      <c r="D43" s="59">
        <f t="shared" si="21"/>
        <v>3.4725000000000001</v>
      </c>
      <c r="E43" s="57">
        <f t="shared" si="20"/>
        <v>3.7193965517241376</v>
      </c>
      <c r="F43" s="60"/>
      <c r="G43" s="59">
        <f t="shared" si="21"/>
        <v>4.4175000000000004</v>
      </c>
      <c r="H43" s="59">
        <f t="shared" ref="H43" si="22">AVERAGE(H39:H42)</f>
        <v>4.4000000000000004</v>
      </c>
      <c r="I43" s="59">
        <f t="shared" ref="I43" si="23">AVERAGE(I39:I42)</f>
        <v>3.89</v>
      </c>
      <c r="J43" s="57">
        <f t="shared" si="0"/>
        <v>4.2944374999999999</v>
      </c>
      <c r="K43" s="60"/>
      <c r="L43" s="22">
        <f t="shared" si="4"/>
        <v>0.57504094827586227</v>
      </c>
    </row>
    <row r="44" spans="1:12" s="67" customFormat="1" x14ac:dyDescent="0.25">
      <c r="J44" s="61"/>
    </row>
  </sheetData>
  <mergeCells count="6">
    <mergeCell ref="A1:H1"/>
    <mergeCell ref="G4:J4"/>
    <mergeCell ref="E5:E6"/>
    <mergeCell ref="J5:J6"/>
    <mergeCell ref="B4:E4"/>
    <mergeCell ref="L4:L6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Layout" zoomScaleNormal="100" workbookViewId="0">
      <selection activeCell="A3" sqref="A3"/>
    </sheetView>
  </sheetViews>
  <sheetFormatPr defaultColWidth="8.85546875" defaultRowHeight="15" x14ac:dyDescent="0.25"/>
  <cols>
    <col min="1" max="1" width="44.42578125" style="10" customWidth="1"/>
    <col min="2" max="4" width="5.42578125" style="10" customWidth="1"/>
    <col min="5" max="5" width="8.42578125" style="56" customWidth="1"/>
    <col min="6" max="6" width="1.85546875" style="10" customWidth="1"/>
    <col min="7" max="8" width="6.42578125" style="10" bestFit="1" customWidth="1"/>
    <col min="9" max="9" width="5.140625" style="10" bestFit="1" customWidth="1"/>
    <col min="10" max="10" width="8.42578125" style="56" bestFit="1" customWidth="1"/>
    <col min="11" max="11" width="1.85546875" style="10" customWidth="1"/>
    <col min="12" max="12" width="9.140625" style="10" customWidth="1"/>
    <col min="13" max="16384" width="8.85546875" style="10"/>
  </cols>
  <sheetData>
    <row r="1" spans="1:12" s="84" customFormat="1" ht="18.75" x14ac:dyDescent="0.3">
      <c r="A1" s="97" t="s">
        <v>78</v>
      </c>
      <c r="B1" s="97"/>
      <c r="C1" s="97"/>
      <c r="D1" s="97"/>
      <c r="E1" s="97"/>
      <c r="F1" s="97"/>
      <c r="G1" s="97"/>
      <c r="H1" s="97"/>
      <c r="J1" s="56"/>
    </row>
    <row r="2" spans="1:12" ht="17.25" x14ac:dyDescent="0.3">
      <c r="A2" s="2" t="s">
        <v>80</v>
      </c>
    </row>
    <row r="3" spans="1:12" x14ac:dyDescent="0.25">
      <c r="A3" s="23" t="s">
        <v>34</v>
      </c>
    </row>
    <row r="4" spans="1:12" s="55" customFormat="1" ht="15.75" thickBot="1" x14ac:dyDescent="0.3">
      <c r="A4" s="23" t="s">
        <v>74</v>
      </c>
      <c r="E4" s="56"/>
      <c r="J4" s="56"/>
    </row>
    <row r="5" spans="1:12" ht="15.75" thickBot="1" x14ac:dyDescent="0.3">
      <c r="A5" s="11"/>
      <c r="B5" s="92" t="s">
        <v>35</v>
      </c>
      <c r="C5" s="93"/>
      <c r="D5" s="93"/>
      <c r="E5" s="94"/>
      <c r="F5" s="24"/>
      <c r="G5" s="85" t="s">
        <v>36</v>
      </c>
      <c r="H5" s="86"/>
      <c r="I5" s="86"/>
      <c r="J5" s="87"/>
      <c r="K5" s="29"/>
      <c r="L5" s="95" t="s">
        <v>47</v>
      </c>
    </row>
    <row r="6" spans="1:12" x14ac:dyDescent="0.25">
      <c r="A6" s="11"/>
      <c r="B6" s="12">
        <v>2011</v>
      </c>
      <c r="C6" s="13">
        <v>2012</v>
      </c>
      <c r="D6" s="14">
        <v>2013</v>
      </c>
      <c r="E6" s="88" t="s">
        <v>37</v>
      </c>
      <c r="F6" s="25"/>
      <c r="G6" s="17">
        <v>2011</v>
      </c>
      <c r="H6" s="18">
        <v>2012</v>
      </c>
      <c r="I6" s="49">
        <v>2013</v>
      </c>
      <c r="J6" s="90" t="s">
        <v>37</v>
      </c>
      <c r="K6" s="26"/>
      <c r="L6" s="96"/>
    </row>
    <row r="7" spans="1:12" ht="15.75" thickBot="1" x14ac:dyDescent="0.3">
      <c r="A7" s="11"/>
      <c r="B7" s="31" t="s">
        <v>76</v>
      </c>
      <c r="C7" s="32" t="s">
        <v>75</v>
      </c>
      <c r="D7" s="33" t="s">
        <v>76</v>
      </c>
      <c r="E7" s="89"/>
      <c r="F7" s="25"/>
      <c r="G7" s="34" t="s">
        <v>76</v>
      </c>
      <c r="H7" s="35" t="s">
        <v>77</v>
      </c>
      <c r="I7" s="19" t="s">
        <v>76</v>
      </c>
      <c r="J7" s="91"/>
      <c r="K7" s="26"/>
      <c r="L7" s="96"/>
    </row>
    <row r="8" spans="1:12" ht="15.75" thickBot="1" x14ac:dyDescent="0.3">
      <c r="A8" s="48" t="s">
        <v>44</v>
      </c>
      <c r="B8" s="44"/>
      <c r="C8" s="44"/>
      <c r="D8" s="44"/>
      <c r="E8" s="66"/>
      <c r="F8" s="45"/>
      <c r="G8" s="45"/>
      <c r="H8" s="45"/>
      <c r="I8" s="45"/>
      <c r="J8" s="46"/>
      <c r="K8" s="45"/>
      <c r="L8" s="47"/>
    </row>
    <row r="9" spans="1:12" ht="36.75" thickBot="1" x14ac:dyDescent="0.3">
      <c r="A9" s="51" t="s">
        <v>48</v>
      </c>
      <c r="B9" s="54" t="s">
        <v>70</v>
      </c>
      <c r="C9" s="36">
        <v>3.5</v>
      </c>
      <c r="D9" s="36" t="s">
        <v>70</v>
      </c>
      <c r="E9" s="37">
        <v>3.5</v>
      </c>
      <c r="F9" s="27"/>
      <c r="G9" s="38" t="s">
        <v>70</v>
      </c>
      <c r="H9" s="38">
        <v>4.67</v>
      </c>
      <c r="I9" s="38" t="s">
        <v>70</v>
      </c>
      <c r="J9" s="39">
        <v>4.67</v>
      </c>
      <c r="K9" s="27"/>
      <c r="L9" s="40">
        <f>J9-E9</f>
        <v>1.17</v>
      </c>
    </row>
    <row r="10" spans="1:12" ht="24.75" thickBot="1" x14ac:dyDescent="0.3">
      <c r="A10" s="51" t="s">
        <v>49</v>
      </c>
      <c r="B10" s="54" t="s">
        <v>70</v>
      </c>
      <c r="C10" s="36">
        <v>3.5</v>
      </c>
      <c r="D10" s="36" t="s">
        <v>70</v>
      </c>
      <c r="E10" s="37">
        <v>3.5</v>
      </c>
      <c r="F10" s="27"/>
      <c r="G10" s="38" t="s">
        <v>70</v>
      </c>
      <c r="H10" s="38">
        <v>4.67</v>
      </c>
      <c r="I10" s="38" t="s">
        <v>70</v>
      </c>
      <c r="J10" s="39">
        <v>4.67</v>
      </c>
      <c r="K10" s="27"/>
      <c r="L10" s="22">
        <f>J10-E10</f>
        <v>1.17</v>
      </c>
    </row>
    <row r="11" spans="1:12" s="61" customFormat="1" ht="15.75" thickBot="1" x14ac:dyDescent="0.3">
      <c r="A11" s="58" t="s">
        <v>28</v>
      </c>
      <c r="B11" s="62" t="s">
        <v>70</v>
      </c>
      <c r="C11" s="63">
        <f t="shared" ref="C11:E11" si="0">AVERAGE(C9:C10)</f>
        <v>3.5</v>
      </c>
      <c r="D11" s="63" t="s">
        <v>70</v>
      </c>
      <c r="E11" s="63">
        <f t="shared" si="0"/>
        <v>3.5</v>
      </c>
      <c r="F11" s="65"/>
      <c r="G11" s="62" t="s">
        <v>70</v>
      </c>
      <c r="H11" s="63">
        <f t="shared" ref="H11:J11" si="1">AVERAGE(H9:H10)</f>
        <v>4.67</v>
      </c>
      <c r="I11" s="62" t="s">
        <v>70</v>
      </c>
      <c r="J11" s="63">
        <f t="shared" si="1"/>
        <v>4.67</v>
      </c>
      <c r="K11" s="64"/>
      <c r="L11" s="30">
        <f>J11-E11</f>
        <v>1.17</v>
      </c>
    </row>
    <row r="12" spans="1:12" ht="15.75" thickBot="1" x14ac:dyDescent="0.3">
      <c r="A12" s="48" t="s">
        <v>45</v>
      </c>
      <c r="B12" s="41"/>
      <c r="C12" s="41"/>
      <c r="D12" s="41"/>
      <c r="E12" s="42"/>
      <c r="F12" s="41"/>
      <c r="G12" s="41"/>
      <c r="H12" s="41"/>
      <c r="I12" s="41"/>
      <c r="J12" s="42"/>
      <c r="K12" s="41"/>
      <c r="L12" s="43"/>
    </row>
    <row r="13" spans="1:12" ht="36.75" thickBot="1" x14ac:dyDescent="0.3">
      <c r="A13" s="51" t="s">
        <v>50</v>
      </c>
      <c r="B13" s="54" t="s">
        <v>70</v>
      </c>
      <c r="C13" s="36">
        <v>3.5</v>
      </c>
      <c r="D13" s="36" t="s">
        <v>70</v>
      </c>
      <c r="E13" s="37">
        <v>3.5</v>
      </c>
      <c r="F13" s="28"/>
      <c r="G13" s="38" t="s">
        <v>70</v>
      </c>
      <c r="H13" s="38">
        <v>4.33</v>
      </c>
      <c r="I13" s="38" t="s">
        <v>70</v>
      </c>
      <c r="J13" s="39">
        <v>4.33</v>
      </c>
      <c r="K13" s="27"/>
      <c r="L13" s="40">
        <f>J13-E13</f>
        <v>0.83000000000000007</v>
      </c>
    </row>
    <row r="14" spans="1:12" ht="24.75" thickBot="1" x14ac:dyDescent="0.3">
      <c r="A14" s="51" t="s">
        <v>51</v>
      </c>
      <c r="B14" s="54" t="s">
        <v>70</v>
      </c>
      <c r="C14" s="36">
        <v>3.5</v>
      </c>
      <c r="D14" s="36" t="s">
        <v>70</v>
      </c>
      <c r="E14" s="37">
        <v>3.5</v>
      </c>
      <c r="F14" s="27"/>
      <c r="G14" s="38" t="s">
        <v>70</v>
      </c>
      <c r="H14" s="38">
        <v>4.33</v>
      </c>
      <c r="I14" s="38" t="s">
        <v>70</v>
      </c>
      <c r="J14" s="39">
        <v>4.33</v>
      </c>
      <c r="K14" s="27"/>
      <c r="L14" s="22">
        <f t="shared" ref="L14:L44" si="2">J14-E14</f>
        <v>0.83000000000000007</v>
      </c>
    </row>
    <row r="15" spans="1:12" ht="24.75" thickBot="1" x14ac:dyDescent="0.3">
      <c r="A15" s="51" t="s">
        <v>52</v>
      </c>
      <c r="B15" s="54" t="s">
        <v>70</v>
      </c>
      <c r="C15" s="36">
        <v>4.5</v>
      </c>
      <c r="D15" s="36" t="s">
        <v>70</v>
      </c>
      <c r="E15" s="37">
        <v>4.5</v>
      </c>
      <c r="F15" s="27"/>
      <c r="G15" s="38" t="s">
        <v>70</v>
      </c>
      <c r="H15" s="38">
        <v>4.67</v>
      </c>
      <c r="I15" s="38" t="s">
        <v>70</v>
      </c>
      <c r="J15" s="39">
        <v>4.67</v>
      </c>
      <c r="K15" s="27"/>
      <c r="L15" s="22">
        <f t="shared" si="2"/>
        <v>0.16999999999999993</v>
      </c>
    </row>
    <row r="16" spans="1:12" ht="24.75" thickBot="1" x14ac:dyDescent="0.3">
      <c r="A16" s="51" t="s">
        <v>53</v>
      </c>
      <c r="B16" s="54" t="s">
        <v>70</v>
      </c>
      <c r="C16" s="36">
        <v>4</v>
      </c>
      <c r="D16" s="36" t="s">
        <v>70</v>
      </c>
      <c r="E16" s="37">
        <v>4</v>
      </c>
      <c r="F16" s="28"/>
      <c r="G16" s="38" t="s">
        <v>70</v>
      </c>
      <c r="H16" s="38">
        <v>4.67</v>
      </c>
      <c r="I16" s="38" t="s">
        <v>70</v>
      </c>
      <c r="J16" s="39">
        <v>4.67</v>
      </c>
      <c r="K16" s="27"/>
      <c r="L16" s="22">
        <f t="shared" si="2"/>
        <v>0.66999999999999993</v>
      </c>
    </row>
    <row r="17" spans="1:12" s="61" customFormat="1" ht="15.75" thickBot="1" x14ac:dyDescent="0.3">
      <c r="A17" s="58" t="s">
        <v>29</v>
      </c>
      <c r="B17" s="62" t="s">
        <v>70</v>
      </c>
      <c r="C17" s="63">
        <f t="shared" ref="C17" si="3">AVERAGE(C13:C16)</f>
        <v>3.875</v>
      </c>
      <c r="D17" s="62" t="s">
        <v>70</v>
      </c>
      <c r="E17" s="63">
        <f t="shared" ref="E17" si="4">AVERAGE(E13:E16)</f>
        <v>3.875</v>
      </c>
      <c r="F17" s="64"/>
      <c r="G17" s="62" t="s">
        <v>70</v>
      </c>
      <c r="H17" s="63">
        <f t="shared" ref="H17:J17" si="5">AVERAGE(H13:H16)</f>
        <v>4.5</v>
      </c>
      <c r="I17" s="62" t="s">
        <v>70</v>
      </c>
      <c r="J17" s="63">
        <f t="shared" si="5"/>
        <v>4.5</v>
      </c>
      <c r="K17" s="64"/>
      <c r="L17" s="30">
        <f t="shared" si="2"/>
        <v>0.625</v>
      </c>
    </row>
    <row r="18" spans="1:12" ht="15.75" thickBot="1" x14ac:dyDescent="0.3">
      <c r="A18" s="48" t="s">
        <v>46</v>
      </c>
      <c r="B18" s="41"/>
      <c r="C18" s="41"/>
      <c r="D18" s="41"/>
      <c r="E18" s="42"/>
      <c r="F18" s="41"/>
      <c r="G18" s="41"/>
      <c r="H18" s="41"/>
      <c r="I18" s="41"/>
      <c r="J18" s="42"/>
      <c r="K18" s="41"/>
      <c r="L18" s="43"/>
    </row>
    <row r="19" spans="1:12" ht="48.75" thickBot="1" x14ac:dyDescent="0.3">
      <c r="A19" s="50" t="s">
        <v>54</v>
      </c>
      <c r="B19" s="54" t="s">
        <v>70</v>
      </c>
      <c r="C19" s="36">
        <v>3.5</v>
      </c>
      <c r="D19" s="36" t="s">
        <v>70</v>
      </c>
      <c r="E19" s="37">
        <v>3.5</v>
      </c>
      <c r="F19" s="27"/>
      <c r="G19" s="38" t="s">
        <v>70</v>
      </c>
      <c r="H19" s="38">
        <v>5</v>
      </c>
      <c r="I19" s="38" t="s">
        <v>70</v>
      </c>
      <c r="J19" s="39">
        <v>5</v>
      </c>
      <c r="K19" s="27"/>
      <c r="L19" s="40">
        <f t="shared" si="2"/>
        <v>1.5</v>
      </c>
    </row>
    <row r="20" spans="1:12" ht="48.75" thickBot="1" x14ac:dyDescent="0.3">
      <c r="A20" s="50" t="s">
        <v>55</v>
      </c>
      <c r="B20" s="54" t="s">
        <v>70</v>
      </c>
      <c r="C20" s="36">
        <v>3.5</v>
      </c>
      <c r="D20" s="36" t="s">
        <v>70</v>
      </c>
      <c r="E20" s="37">
        <v>3.5</v>
      </c>
      <c r="F20" s="27"/>
      <c r="G20" s="38" t="s">
        <v>70</v>
      </c>
      <c r="H20" s="38">
        <v>5</v>
      </c>
      <c r="I20" s="38" t="s">
        <v>70</v>
      </c>
      <c r="J20" s="39">
        <v>5</v>
      </c>
      <c r="K20" s="27"/>
      <c r="L20" s="22">
        <f t="shared" si="2"/>
        <v>1.5</v>
      </c>
    </row>
    <row r="21" spans="1:12" ht="48.75" thickBot="1" x14ac:dyDescent="0.3">
      <c r="A21" s="50" t="s">
        <v>56</v>
      </c>
      <c r="B21" s="54" t="s">
        <v>70</v>
      </c>
      <c r="C21" s="36">
        <v>4</v>
      </c>
      <c r="D21" s="36" t="s">
        <v>70</v>
      </c>
      <c r="E21" s="37">
        <v>4</v>
      </c>
      <c r="F21" s="27"/>
      <c r="G21" s="38" t="s">
        <v>70</v>
      </c>
      <c r="H21" s="38">
        <v>5</v>
      </c>
      <c r="I21" s="38" t="s">
        <v>70</v>
      </c>
      <c r="J21" s="39">
        <v>5</v>
      </c>
      <c r="K21" s="27"/>
      <c r="L21" s="22">
        <f t="shared" si="2"/>
        <v>1</v>
      </c>
    </row>
    <row r="22" spans="1:12" ht="36.75" thickBot="1" x14ac:dyDescent="0.3">
      <c r="A22" s="50" t="s">
        <v>57</v>
      </c>
      <c r="B22" s="54" t="s">
        <v>70</v>
      </c>
      <c r="C22" s="36">
        <v>3.5</v>
      </c>
      <c r="D22" s="36" t="s">
        <v>70</v>
      </c>
      <c r="E22" s="37">
        <v>3.5</v>
      </c>
      <c r="F22" s="27"/>
      <c r="G22" s="38" t="s">
        <v>70</v>
      </c>
      <c r="H22" s="38">
        <v>4.33</v>
      </c>
      <c r="I22" s="38" t="s">
        <v>70</v>
      </c>
      <c r="J22" s="39">
        <v>4.33</v>
      </c>
      <c r="K22" s="27"/>
      <c r="L22" s="22">
        <f t="shared" si="2"/>
        <v>0.83000000000000007</v>
      </c>
    </row>
    <row r="23" spans="1:12" ht="36.75" thickBot="1" x14ac:dyDescent="0.3">
      <c r="A23" s="50" t="s">
        <v>72</v>
      </c>
      <c r="B23" s="54" t="s">
        <v>70</v>
      </c>
      <c r="C23" s="36">
        <v>4</v>
      </c>
      <c r="D23" s="36" t="s">
        <v>70</v>
      </c>
      <c r="E23" s="37">
        <v>4</v>
      </c>
      <c r="F23" s="27"/>
      <c r="G23" s="38" t="s">
        <v>70</v>
      </c>
      <c r="H23" s="38">
        <v>4.67</v>
      </c>
      <c r="I23" s="38" t="s">
        <v>70</v>
      </c>
      <c r="J23" s="39">
        <v>4.67</v>
      </c>
      <c r="K23" s="27"/>
      <c r="L23" s="22">
        <f t="shared" si="2"/>
        <v>0.66999999999999993</v>
      </c>
    </row>
    <row r="24" spans="1:12" s="53" customFormat="1" ht="48.75" thickBot="1" x14ac:dyDescent="0.3">
      <c r="A24" s="50" t="s">
        <v>71</v>
      </c>
      <c r="B24" s="54" t="s">
        <v>70</v>
      </c>
      <c r="C24" s="15">
        <v>4</v>
      </c>
      <c r="D24" s="15" t="s">
        <v>70</v>
      </c>
      <c r="E24" s="16">
        <v>4</v>
      </c>
      <c r="F24" s="27"/>
      <c r="G24" s="38" t="s">
        <v>70</v>
      </c>
      <c r="H24" s="21">
        <v>4.67</v>
      </c>
      <c r="I24" s="21" t="s">
        <v>70</v>
      </c>
      <c r="J24" s="20">
        <v>4.67</v>
      </c>
      <c r="K24" s="27"/>
      <c r="L24" s="22">
        <f t="shared" si="2"/>
        <v>0.66999999999999993</v>
      </c>
    </row>
    <row r="25" spans="1:12" s="61" customFormat="1" ht="15.75" thickBot="1" x14ac:dyDescent="0.3">
      <c r="A25" s="58" t="s">
        <v>30</v>
      </c>
      <c r="B25" s="62" t="s">
        <v>70</v>
      </c>
      <c r="C25" s="63">
        <f t="shared" ref="C25" si="6">AVERAGE(C19:C24)</f>
        <v>3.75</v>
      </c>
      <c r="D25" s="62" t="s">
        <v>70</v>
      </c>
      <c r="E25" s="63">
        <f t="shared" ref="E25" si="7">AVERAGE(E19:E24)</f>
        <v>3.75</v>
      </c>
      <c r="F25" s="64"/>
      <c r="G25" s="62" t="s">
        <v>70</v>
      </c>
      <c r="H25" s="63">
        <f t="shared" ref="H25:J25" si="8">AVERAGE(H19:H24)</f>
        <v>4.7783333333333333</v>
      </c>
      <c r="I25" s="62" t="s">
        <v>70</v>
      </c>
      <c r="J25" s="63">
        <f t="shared" si="8"/>
        <v>4.7783333333333333</v>
      </c>
      <c r="K25" s="64"/>
      <c r="L25" s="30">
        <f t="shared" si="2"/>
        <v>1.0283333333333333</v>
      </c>
    </row>
    <row r="26" spans="1:12" ht="15.75" thickBot="1" x14ac:dyDescent="0.3">
      <c r="A26" s="48" t="s">
        <v>25</v>
      </c>
      <c r="B26" s="41"/>
      <c r="C26" s="41"/>
      <c r="D26" s="41"/>
      <c r="E26" s="42"/>
      <c r="F26" s="41"/>
      <c r="G26" s="41"/>
      <c r="H26" s="41"/>
      <c r="I26" s="41"/>
      <c r="J26" s="42"/>
      <c r="K26" s="41"/>
      <c r="L26" s="43"/>
    </row>
    <row r="27" spans="1:12" ht="48.75" thickBot="1" x14ac:dyDescent="0.3">
      <c r="A27" s="51" t="s">
        <v>58</v>
      </c>
      <c r="B27" s="54" t="s">
        <v>70</v>
      </c>
      <c r="C27" s="36">
        <v>4</v>
      </c>
      <c r="D27" s="36" t="s">
        <v>70</v>
      </c>
      <c r="E27" s="37">
        <v>4</v>
      </c>
      <c r="F27" s="27"/>
      <c r="G27" s="38" t="s">
        <v>70</v>
      </c>
      <c r="H27" s="38">
        <v>4.67</v>
      </c>
      <c r="I27" s="38" t="s">
        <v>70</v>
      </c>
      <c r="J27" s="39">
        <v>4.67</v>
      </c>
      <c r="K27" s="27"/>
      <c r="L27" s="40">
        <f t="shared" si="2"/>
        <v>0.66999999999999993</v>
      </c>
    </row>
    <row r="28" spans="1:12" ht="36.75" thickBot="1" x14ac:dyDescent="0.3">
      <c r="A28" s="51" t="s">
        <v>59</v>
      </c>
      <c r="B28" s="54" t="s">
        <v>70</v>
      </c>
      <c r="C28" s="36">
        <v>4.5</v>
      </c>
      <c r="D28" s="36" t="s">
        <v>70</v>
      </c>
      <c r="E28" s="37">
        <v>4.5</v>
      </c>
      <c r="F28" s="27"/>
      <c r="G28" s="38" t="s">
        <v>70</v>
      </c>
      <c r="H28" s="38">
        <v>4.33</v>
      </c>
      <c r="I28" s="38" t="s">
        <v>70</v>
      </c>
      <c r="J28" s="39">
        <v>4.33</v>
      </c>
      <c r="K28" s="27"/>
      <c r="L28" s="22">
        <f t="shared" si="2"/>
        <v>-0.16999999999999993</v>
      </c>
    </row>
    <row r="29" spans="1:12" ht="24.75" thickBot="1" x14ac:dyDescent="0.3">
      <c r="A29" s="51" t="s">
        <v>60</v>
      </c>
      <c r="B29" s="54" t="s">
        <v>70</v>
      </c>
      <c r="C29" s="36">
        <v>4</v>
      </c>
      <c r="D29" s="36" t="s">
        <v>70</v>
      </c>
      <c r="E29" s="37">
        <v>4</v>
      </c>
      <c r="F29" s="27"/>
      <c r="G29" s="38" t="s">
        <v>70</v>
      </c>
      <c r="H29" s="38">
        <v>4</v>
      </c>
      <c r="I29" s="38" t="s">
        <v>70</v>
      </c>
      <c r="J29" s="39">
        <v>4</v>
      </c>
      <c r="K29" s="27"/>
      <c r="L29" s="22">
        <f t="shared" si="2"/>
        <v>0</v>
      </c>
    </row>
    <row r="30" spans="1:12" ht="36.75" thickBot="1" x14ac:dyDescent="0.3">
      <c r="A30" s="51" t="s">
        <v>61</v>
      </c>
      <c r="B30" s="54" t="s">
        <v>70</v>
      </c>
      <c r="C30" s="36">
        <v>4</v>
      </c>
      <c r="D30" s="36" t="s">
        <v>70</v>
      </c>
      <c r="E30" s="37">
        <v>4</v>
      </c>
      <c r="F30" s="27"/>
      <c r="G30" s="38" t="s">
        <v>70</v>
      </c>
      <c r="H30" s="38">
        <v>4.67</v>
      </c>
      <c r="I30" s="38" t="s">
        <v>70</v>
      </c>
      <c r="J30" s="39">
        <v>4.67</v>
      </c>
      <c r="K30" s="27"/>
      <c r="L30" s="22">
        <f t="shared" si="2"/>
        <v>0.66999999999999993</v>
      </c>
    </row>
    <row r="31" spans="1:12" s="61" customFormat="1" ht="15.75" thickBot="1" x14ac:dyDescent="0.3">
      <c r="A31" s="58" t="s">
        <v>31</v>
      </c>
      <c r="B31" s="62" t="s">
        <v>70</v>
      </c>
      <c r="C31" s="63">
        <f t="shared" ref="C31" si="9">AVERAGE(C27:C30)</f>
        <v>4.125</v>
      </c>
      <c r="D31" s="62" t="s">
        <v>70</v>
      </c>
      <c r="E31" s="63">
        <f t="shared" ref="E31" si="10">AVERAGE(E27:E30)</f>
        <v>4.125</v>
      </c>
      <c r="F31" s="64"/>
      <c r="G31" s="62" t="s">
        <v>70</v>
      </c>
      <c r="H31" s="63">
        <f t="shared" ref="H31:J31" si="11">AVERAGE(H27:H30)</f>
        <v>4.4175000000000004</v>
      </c>
      <c r="I31" s="62" t="s">
        <v>70</v>
      </c>
      <c r="J31" s="63">
        <f t="shared" si="11"/>
        <v>4.4175000000000004</v>
      </c>
      <c r="K31" s="64"/>
      <c r="L31" s="30">
        <f t="shared" si="2"/>
        <v>0.29250000000000043</v>
      </c>
    </row>
    <row r="32" spans="1:12" ht="15.75" thickBot="1" x14ac:dyDescent="0.3">
      <c r="A32" s="48" t="s">
        <v>26</v>
      </c>
      <c r="B32" s="41"/>
      <c r="C32" s="41"/>
      <c r="D32" s="41"/>
      <c r="E32" s="42"/>
      <c r="F32" s="41"/>
      <c r="G32" s="41"/>
      <c r="H32" s="41"/>
      <c r="I32" s="41"/>
      <c r="J32" s="42"/>
      <c r="K32" s="41"/>
      <c r="L32" s="43"/>
    </row>
    <row r="33" spans="1:12" ht="24.75" thickBot="1" x14ac:dyDescent="0.3">
      <c r="A33" s="51" t="s">
        <v>62</v>
      </c>
      <c r="B33" s="54" t="s">
        <v>70</v>
      </c>
      <c r="C33" s="36">
        <v>4</v>
      </c>
      <c r="D33" s="36" t="s">
        <v>70</v>
      </c>
      <c r="E33" s="37">
        <v>4</v>
      </c>
      <c r="F33" s="27"/>
      <c r="G33" s="38" t="s">
        <v>70</v>
      </c>
      <c r="H33" s="38">
        <v>5</v>
      </c>
      <c r="I33" s="38" t="s">
        <v>70</v>
      </c>
      <c r="J33" s="39">
        <v>5</v>
      </c>
      <c r="K33" s="27"/>
      <c r="L33" s="40">
        <f t="shared" si="2"/>
        <v>1</v>
      </c>
    </row>
    <row r="34" spans="1:12" ht="24.75" thickBot="1" x14ac:dyDescent="0.3">
      <c r="A34" s="51" t="s">
        <v>63</v>
      </c>
      <c r="B34" s="54" t="s">
        <v>70</v>
      </c>
      <c r="C34" s="36">
        <v>4.5</v>
      </c>
      <c r="D34" s="36" t="s">
        <v>70</v>
      </c>
      <c r="E34" s="37">
        <v>4.5</v>
      </c>
      <c r="F34" s="27"/>
      <c r="G34" s="38" t="s">
        <v>70</v>
      </c>
      <c r="H34" s="38">
        <v>4.67</v>
      </c>
      <c r="I34" s="38" t="s">
        <v>70</v>
      </c>
      <c r="J34" s="39">
        <v>4.67</v>
      </c>
      <c r="K34" s="27"/>
      <c r="L34" s="22">
        <f t="shared" si="2"/>
        <v>0.16999999999999993</v>
      </c>
    </row>
    <row r="35" spans="1:12" ht="24.75" thickBot="1" x14ac:dyDescent="0.3">
      <c r="A35" s="51" t="s">
        <v>64</v>
      </c>
      <c r="B35" s="54" t="s">
        <v>70</v>
      </c>
      <c r="C35" s="36">
        <v>4.5</v>
      </c>
      <c r="D35" s="36" t="s">
        <v>70</v>
      </c>
      <c r="E35" s="37">
        <v>4.5</v>
      </c>
      <c r="F35" s="27"/>
      <c r="G35" s="38" t="s">
        <v>70</v>
      </c>
      <c r="H35" s="38">
        <v>4.33</v>
      </c>
      <c r="I35" s="38" t="s">
        <v>70</v>
      </c>
      <c r="J35" s="39">
        <v>4.33</v>
      </c>
      <c r="K35" s="27"/>
      <c r="L35" s="22">
        <f t="shared" si="2"/>
        <v>-0.16999999999999993</v>
      </c>
    </row>
    <row r="36" spans="1:12" ht="48.75" thickBot="1" x14ac:dyDescent="0.3">
      <c r="A36" s="51" t="s">
        <v>65</v>
      </c>
      <c r="B36" s="54" t="s">
        <v>70</v>
      </c>
      <c r="C36" s="36">
        <v>5</v>
      </c>
      <c r="D36" s="36" t="s">
        <v>70</v>
      </c>
      <c r="E36" s="37">
        <v>5</v>
      </c>
      <c r="F36" s="27"/>
      <c r="G36" s="38" t="s">
        <v>70</v>
      </c>
      <c r="H36" s="38">
        <v>4.67</v>
      </c>
      <c r="I36" s="38" t="s">
        <v>70</v>
      </c>
      <c r="J36" s="39">
        <v>4.67</v>
      </c>
      <c r="K36" s="27"/>
      <c r="L36" s="22">
        <f t="shared" si="2"/>
        <v>-0.33000000000000007</v>
      </c>
    </row>
    <row r="37" spans="1:12" ht="36.75" thickBot="1" x14ac:dyDescent="0.3">
      <c r="A37" s="51" t="s">
        <v>66</v>
      </c>
      <c r="B37" s="54" t="s">
        <v>70</v>
      </c>
      <c r="C37" s="36">
        <v>4.5</v>
      </c>
      <c r="D37" s="36" t="s">
        <v>70</v>
      </c>
      <c r="E37" s="37">
        <v>4.5</v>
      </c>
      <c r="F37" s="27"/>
      <c r="G37" s="38" t="s">
        <v>70</v>
      </c>
      <c r="H37" s="38">
        <v>4.33</v>
      </c>
      <c r="I37" s="38" t="s">
        <v>70</v>
      </c>
      <c r="J37" s="39">
        <v>4.33</v>
      </c>
      <c r="K37" s="27"/>
      <c r="L37" s="22">
        <f t="shared" si="2"/>
        <v>-0.16999999999999993</v>
      </c>
    </row>
    <row r="38" spans="1:12" s="61" customFormat="1" ht="15.75" thickBot="1" x14ac:dyDescent="0.3">
      <c r="A38" s="58" t="s">
        <v>32</v>
      </c>
      <c r="B38" s="62" t="s">
        <v>70</v>
      </c>
      <c r="C38" s="63">
        <f t="shared" ref="C38" si="12">AVERAGE(C33:C37)</f>
        <v>4.5</v>
      </c>
      <c r="D38" s="62" t="s">
        <v>70</v>
      </c>
      <c r="E38" s="63">
        <f t="shared" ref="E38" si="13">AVERAGE(E33:E37)</f>
        <v>4.5</v>
      </c>
      <c r="F38" s="64"/>
      <c r="G38" s="62" t="s">
        <v>70</v>
      </c>
      <c r="H38" s="63">
        <f t="shared" ref="H38:J38" si="14">AVERAGE(H33:H37)</f>
        <v>4.5999999999999996</v>
      </c>
      <c r="I38" s="62" t="s">
        <v>70</v>
      </c>
      <c r="J38" s="63">
        <f t="shared" si="14"/>
        <v>4.5999999999999996</v>
      </c>
      <c r="K38" s="64"/>
      <c r="L38" s="30">
        <f t="shared" si="2"/>
        <v>9.9999999999999645E-2</v>
      </c>
    </row>
    <row r="39" spans="1:12" ht="15.75" thickBot="1" x14ac:dyDescent="0.3">
      <c r="A39" s="48" t="s">
        <v>27</v>
      </c>
      <c r="B39" s="41"/>
      <c r="C39" s="41"/>
      <c r="D39" s="41"/>
      <c r="E39" s="42"/>
      <c r="F39" s="41"/>
      <c r="G39" s="41"/>
      <c r="H39" s="41"/>
      <c r="I39" s="41"/>
      <c r="J39" s="42"/>
      <c r="K39" s="41"/>
      <c r="L39" s="43"/>
    </row>
    <row r="40" spans="1:12" s="53" customFormat="1" ht="15.75" thickBot="1" x14ac:dyDescent="0.3">
      <c r="A40" s="50" t="s">
        <v>73</v>
      </c>
      <c r="B40" s="54" t="s">
        <v>70</v>
      </c>
      <c r="C40" s="36">
        <v>4</v>
      </c>
      <c r="D40" s="36" t="s">
        <v>70</v>
      </c>
      <c r="E40" s="37">
        <v>4</v>
      </c>
      <c r="F40" s="27"/>
      <c r="G40" s="38" t="s">
        <v>70</v>
      </c>
      <c r="H40" s="38">
        <v>4.33</v>
      </c>
      <c r="I40" s="38" t="s">
        <v>70</v>
      </c>
      <c r="J40" s="39">
        <v>4.33</v>
      </c>
      <c r="K40" s="27"/>
      <c r="L40" s="40"/>
    </row>
    <row r="41" spans="1:12" ht="24.75" thickBot="1" x14ac:dyDescent="0.3">
      <c r="A41" s="51" t="s">
        <v>67</v>
      </c>
      <c r="B41" s="52" t="s">
        <v>70</v>
      </c>
      <c r="C41" s="15">
        <v>4</v>
      </c>
      <c r="D41" s="15" t="s">
        <v>70</v>
      </c>
      <c r="E41" s="16">
        <v>4</v>
      </c>
      <c r="F41" s="27"/>
      <c r="G41" s="21" t="s">
        <v>70</v>
      </c>
      <c r="H41" s="21">
        <v>4.33</v>
      </c>
      <c r="I41" s="21" t="s">
        <v>70</v>
      </c>
      <c r="J41" s="20">
        <v>4.33</v>
      </c>
      <c r="K41" s="27"/>
      <c r="L41" s="22">
        <f t="shared" si="2"/>
        <v>0.33000000000000007</v>
      </c>
    </row>
    <row r="42" spans="1:12" ht="15.75" thickBot="1" x14ac:dyDescent="0.3">
      <c r="A42" s="51" t="s">
        <v>68</v>
      </c>
      <c r="B42" s="52" t="s">
        <v>70</v>
      </c>
      <c r="C42" s="15">
        <v>4</v>
      </c>
      <c r="D42" s="15" t="s">
        <v>70</v>
      </c>
      <c r="E42" s="16">
        <v>4</v>
      </c>
      <c r="F42" s="27"/>
      <c r="G42" s="21" t="s">
        <v>70</v>
      </c>
      <c r="H42" s="21">
        <v>4.33</v>
      </c>
      <c r="I42" s="21" t="s">
        <v>70</v>
      </c>
      <c r="J42" s="20">
        <v>4.33</v>
      </c>
      <c r="K42" s="27"/>
      <c r="L42" s="22">
        <f t="shared" si="2"/>
        <v>0.33000000000000007</v>
      </c>
    </row>
    <row r="43" spans="1:12" ht="15.75" thickBot="1" x14ac:dyDescent="0.3">
      <c r="A43" s="51" t="s">
        <v>69</v>
      </c>
      <c r="B43" s="52" t="s">
        <v>70</v>
      </c>
      <c r="C43" s="15">
        <v>4</v>
      </c>
      <c r="D43" s="15" t="s">
        <v>70</v>
      </c>
      <c r="E43" s="16">
        <v>4</v>
      </c>
      <c r="F43" s="27"/>
      <c r="G43" s="21" t="s">
        <v>70</v>
      </c>
      <c r="H43" s="21">
        <v>5</v>
      </c>
      <c r="I43" s="21" t="s">
        <v>70</v>
      </c>
      <c r="J43" s="20">
        <v>5</v>
      </c>
      <c r="K43" s="27"/>
      <c r="L43" s="22">
        <f t="shared" si="2"/>
        <v>1</v>
      </c>
    </row>
    <row r="44" spans="1:12" s="61" customFormat="1" ht="15.75" thickBot="1" x14ac:dyDescent="0.3">
      <c r="A44" s="58" t="s">
        <v>33</v>
      </c>
      <c r="B44" s="59" t="s">
        <v>70</v>
      </c>
      <c r="C44" s="59">
        <f t="shared" ref="C44" si="15">AVERAGE(C40:C43)</f>
        <v>4</v>
      </c>
      <c r="D44" s="59" t="s">
        <v>70</v>
      </c>
      <c r="E44" s="59">
        <f t="shared" ref="E44" si="16">AVERAGE(E40:E43)</f>
        <v>4</v>
      </c>
      <c r="F44" s="60"/>
      <c r="G44" s="59" t="s">
        <v>70</v>
      </c>
      <c r="H44" s="59">
        <f t="shared" ref="H44:J44" si="17">AVERAGE(H40:H43)</f>
        <v>4.4975000000000005</v>
      </c>
      <c r="I44" s="59" t="s">
        <v>70</v>
      </c>
      <c r="J44" s="59">
        <f t="shared" si="17"/>
        <v>4.4975000000000005</v>
      </c>
      <c r="K44" s="60"/>
      <c r="L44" s="22">
        <f t="shared" si="2"/>
        <v>0.4975000000000005</v>
      </c>
    </row>
  </sheetData>
  <mergeCells count="6">
    <mergeCell ref="A1:H1"/>
    <mergeCell ref="B5:E5"/>
    <mergeCell ref="G5:J5"/>
    <mergeCell ref="L5:L7"/>
    <mergeCell ref="E6:E7"/>
    <mergeCell ref="J6:J7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Alum Outcome Trends</vt:lpstr>
      <vt:lpstr>Admin Outcome Trends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kamaup</dc:creator>
  <cp:lastModifiedBy>smb645</cp:lastModifiedBy>
  <cp:lastPrinted>2013-05-21T15:10:58Z</cp:lastPrinted>
  <dcterms:created xsi:type="dcterms:W3CDTF">2012-05-30T18:50:40Z</dcterms:created>
  <dcterms:modified xsi:type="dcterms:W3CDTF">2013-07-16T15:58:19Z</dcterms:modified>
</cp:coreProperties>
</file>